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F32" i="1"/>
  <c r="E34"/>
  <c r="F17"/>
  <c r="F16"/>
  <c r="D8"/>
  <c r="F30" l="1"/>
  <c r="F20" l="1"/>
  <c r="B6"/>
  <c r="F21" l="1"/>
  <c r="F40"/>
  <c r="F39" l="1"/>
  <c r="F37"/>
  <c r="F38"/>
  <c r="D6"/>
  <c r="D9" s="1"/>
  <c r="D11" l="1"/>
  <c r="D12"/>
  <c r="C17"/>
  <c r="D14" l="1"/>
  <c r="F22" l="1"/>
</calcChain>
</file>

<file path=xl/sharedStrings.xml><?xml version="1.0" encoding="utf-8"?>
<sst xmlns="http://schemas.openxmlformats.org/spreadsheetml/2006/main" count="60" uniqueCount="47">
  <si>
    <t xml:space="preserve">Zatřídění zeminy: </t>
  </si>
  <si>
    <t xml:space="preserve">délka </t>
  </si>
  <si>
    <t>m3</t>
  </si>
  <si>
    <t>Zásyp rýhy:</t>
  </si>
  <si>
    <t>délka bm</t>
  </si>
  <si>
    <t>Celkem délka</t>
  </si>
  <si>
    <t>Dočasné zajištění kabelů NN,VN a telefon</t>
  </si>
  <si>
    <t>m2</t>
  </si>
  <si>
    <t xml:space="preserve">Oprava asfaltových komunikací </t>
  </si>
  <si>
    <t>11315-4214</t>
  </si>
  <si>
    <t>Štěrk vibrovaný se vsypem TL. 180 mm</t>
  </si>
  <si>
    <t>56475-2114</t>
  </si>
  <si>
    <t>Asfaltový beton ACO 11(ABS) Tl. 50 mm</t>
  </si>
  <si>
    <t>57714-4111</t>
  </si>
  <si>
    <t>Asfaltový beton ložní ACL16 Tl. 70 mm</t>
  </si>
  <si>
    <t>57716-5112</t>
  </si>
  <si>
    <t>56426-1111</t>
  </si>
  <si>
    <t>ČSN EN 13108-1</t>
  </si>
  <si>
    <t>ČSN 736126</t>
  </si>
  <si>
    <t>Ochranná vrstva štěrkopísek TL. 200 mm(doplnění)</t>
  </si>
  <si>
    <t>ks</t>
  </si>
  <si>
    <t>Zemní práce celkem</t>
  </si>
  <si>
    <t>bm</t>
  </si>
  <si>
    <t>Kanal</t>
  </si>
  <si>
    <t xml:space="preserve">Odvoz zemniny z </t>
  </si>
  <si>
    <t>Obsyp-vytlačená kubatura</t>
  </si>
  <si>
    <t>Připojování uličních vpustí</t>
  </si>
  <si>
    <t>Připojování kanal.přípojek</t>
  </si>
  <si>
    <t>Podbetonování kameniny</t>
  </si>
  <si>
    <t>kanalizace</t>
  </si>
  <si>
    <t xml:space="preserve">Odstranění pažení </t>
  </si>
  <si>
    <t xml:space="preserve">Příplatek za ztížené vykopávky </t>
  </si>
  <si>
    <t xml:space="preserve">Odvoz vytlačené zeminy do 10 km </t>
  </si>
  <si>
    <t>Zásyp rýhy po kanal.přípojkách - obsyp ručně</t>
  </si>
  <si>
    <t xml:space="preserve">Ruční dokopávání pro kanal.přípojky </t>
  </si>
  <si>
    <t>Odvoz asf.vozovky 80mx2x0,2</t>
  </si>
  <si>
    <t>1x0,4x0,2*80</t>
  </si>
  <si>
    <t>KAM 600</t>
  </si>
  <si>
    <t>30 %-3</t>
  </si>
  <si>
    <t>70 %-4</t>
  </si>
  <si>
    <t>Odpočet na frézování vozovky 160x0,2x2,4</t>
  </si>
  <si>
    <t>155x1x0,2</t>
  </si>
  <si>
    <t>Frezování asfaltu-délka=160x2,4</t>
  </si>
  <si>
    <t>Úprava pláně 160*3</t>
  </si>
  <si>
    <t>Revizní betonové šachty</t>
  </si>
  <si>
    <t>Výkaz výměr:  BN- rekonstrukce kanalizace Vančurova ulice</t>
  </si>
  <si>
    <t>Pažení příložné do 8 m hl.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</si>
</sst>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4" workbookViewId="0">
      <selection activeCell="C35" sqref="C35"/>
    </sheetView>
  </sheetViews>
  <sheetFormatPr defaultRowHeight="12.75"/>
  <cols>
    <col min="1" max="1" width="24.28515625" customWidth="1"/>
    <col min="2" max="2" width="12.42578125" customWidth="1"/>
    <col min="3" max="3" width="12.28515625" customWidth="1"/>
    <col min="4" max="4" width="10.85546875" customWidth="1"/>
    <col min="5" max="5" width="8.5703125" customWidth="1"/>
    <col min="6" max="6" width="9.28515625" customWidth="1"/>
    <col min="7" max="7" width="12.85546875" customWidth="1"/>
  </cols>
  <sheetData>
    <row r="1" spans="1:7" ht="15.75">
      <c r="A1" s="3" t="s">
        <v>45</v>
      </c>
      <c r="C1" s="2"/>
      <c r="D1" s="2"/>
      <c r="E1" s="2"/>
      <c r="F1" s="2"/>
      <c r="G1" s="2"/>
    </row>
    <row r="2" spans="1:7">
      <c r="A2" s="6"/>
      <c r="B2" s="4" t="s">
        <v>23</v>
      </c>
      <c r="C2" s="4" t="s">
        <v>4</v>
      </c>
      <c r="D2" s="4" t="s">
        <v>2</v>
      </c>
      <c r="E2" s="4"/>
      <c r="F2" s="4"/>
      <c r="G2" s="5"/>
    </row>
    <row r="3" spans="1:7">
      <c r="A3" s="6"/>
      <c r="B3" s="4" t="s">
        <v>37</v>
      </c>
      <c r="C3" s="4"/>
      <c r="D3" s="17"/>
      <c r="E3" s="4"/>
      <c r="F3" s="7"/>
      <c r="G3" s="4"/>
    </row>
    <row r="4" spans="1:7">
      <c r="A4" s="6" t="s">
        <v>29</v>
      </c>
      <c r="B4" s="4">
        <v>152</v>
      </c>
      <c r="C4" s="4">
        <v>152</v>
      </c>
      <c r="D4" s="8">
        <v>1255</v>
      </c>
      <c r="E4" s="4"/>
      <c r="F4" s="4"/>
      <c r="G4" s="4"/>
    </row>
    <row r="5" spans="1:7">
      <c r="A5" s="6"/>
      <c r="B5" s="4"/>
      <c r="C5" s="9"/>
      <c r="D5" s="10"/>
      <c r="E5" s="11"/>
      <c r="F5" s="9"/>
      <c r="G5" s="4"/>
    </row>
    <row r="6" spans="1:7">
      <c r="A6" s="12" t="s">
        <v>5</v>
      </c>
      <c r="B6" s="9">
        <f>B4</f>
        <v>152</v>
      </c>
      <c r="C6" s="9"/>
      <c r="D6" s="10">
        <f>SUM(D4:D5)</f>
        <v>1255</v>
      </c>
      <c r="E6" s="4"/>
      <c r="F6" s="4"/>
      <c r="G6" s="4"/>
    </row>
    <row r="7" spans="1:7">
      <c r="A7" s="12"/>
      <c r="B7" s="9"/>
      <c r="C7" s="9"/>
      <c r="D7" s="10"/>
      <c r="E7" s="4"/>
      <c r="F7" s="4"/>
      <c r="G7" s="4"/>
    </row>
    <row r="8" spans="1:7">
      <c r="A8" s="6" t="s">
        <v>40</v>
      </c>
      <c r="B8" s="6"/>
      <c r="C8" s="4"/>
      <c r="D8" s="11">
        <f>160*0.2*2.4</f>
        <v>76.8</v>
      </c>
      <c r="E8" s="15" t="s">
        <v>2</v>
      </c>
      <c r="F8" s="4"/>
      <c r="G8" s="4"/>
    </row>
    <row r="9" spans="1:7">
      <c r="A9" s="6" t="s">
        <v>21</v>
      </c>
      <c r="B9" s="6"/>
      <c r="C9" s="4"/>
      <c r="D9" s="11">
        <f>D6-D8</f>
        <v>1178.2</v>
      </c>
      <c r="E9" s="15"/>
      <c r="F9" s="4"/>
      <c r="G9" s="4"/>
    </row>
    <row r="10" spans="1:7">
      <c r="A10" s="6"/>
      <c r="B10" s="6"/>
      <c r="C10" s="4"/>
      <c r="D10" s="8"/>
      <c r="E10" s="6"/>
      <c r="F10" s="8"/>
      <c r="G10" s="6"/>
    </row>
    <row r="11" spans="1:7">
      <c r="A11" s="6" t="s">
        <v>0</v>
      </c>
      <c r="B11" s="6"/>
      <c r="C11" s="4" t="s">
        <v>38</v>
      </c>
      <c r="D11" s="13">
        <f>D9*0.3</f>
        <v>353.46</v>
      </c>
      <c r="E11" s="14"/>
      <c r="F11" s="13"/>
      <c r="G11" s="6"/>
    </row>
    <row r="12" spans="1:7">
      <c r="A12" s="6"/>
      <c r="B12" s="6"/>
      <c r="C12" s="4" t="s">
        <v>39</v>
      </c>
      <c r="D12" s="13">
        <f>D9*0.7</f>
        <v>824.74</v>
      </c>
      <c r="E12" s="14"/>
      <c r="F12" s="13"/>
      <c r="G12" s="6"/>
    </row>
    <row r="13" spans="1:7">
      <c r="A13" s="6"/>
      <c r="B13" s="6"/>
      <c r="C13" s="4"/>
      <c r="D13" s="13"/>
      <c r="E13" s="15"/>
      <c r="F13" s="8"/>
      <c r="G13" s="6"/>
    </row>
    <row r="14" spans="1:7">
      <c r="A14" s="6"/>
      <c r="B14" s="6"/>
      <c r="C14" s="4"/>
      <c r="D14" s="11">
        <f>SUM(D11:D13)</f>
        <v>1178.2</v>
      </c>
      <c r="E14" s="16"/>
      <c r="F14" s="8"/>
      <c r="G14" s="6"/>
    </row>
    <row r="15" spans="1:7">
      <c r="A15" s="6"/>
      <c r="B15" s="6"/>
      <c r="C15" s="4"/>
      <c r="D15" s="11"/>
      <c r="E15" s="16"/>
      <c r="F15" s="8"/>
      <c r="G15" s="6"/>
    </row>
    <row r="16" spans="1:7">
      <c r="A16" s="6" t="s">
        <v>28</v>
      </c>
      <c r="B16" s="6"/>
      <c r="C16" s="4">
        <v>155</v>
      </c>
      <c r="D16" s="22" t="s">
        <v>41</v>
      </c>
      <c r="E16" s="9"/>
      <c r="F16" s="9">
        <f>155*1*0.2</f>
        <v>31</v>
      </c>
      <c r="G16" s="6"/>
    </row>
    <row r="17" spans="1:8">
      <c r="A17" s="21" t="s">
        <v>25</v>
      </c>
      <c r="B17" s="4" t="s">
        <v>1</v>
      </c>
      <c r="C17" s="4">
        <f>B6</f>
        <v>152</v>
      </c>
      <c r="D17" s="6" t="s">
        <v>36</v>
      </c>
      <c r="E17" s="6"/>
      <c r="F17" s="14">
        <f>1*0.4*0.2*155</f>
        <v>12.400000000000002</v>
      </c>
      <c r="G17" s="6" t="s">
        <v>2</v>
      </c>
    </row>
    <row r="18" spans="1:8">
      <c r="A18" s="12"/>
      <c r="B18" s="4"/>
      <c r="C18" s="4"/>
      <c r="D18" s="6"/>
      <c r="E18" s="6"/>
      <c r="F18" s="14"/>
      <c r="G18" s="6"/>
    </row>
    <row r="19" spans="1:8">
      <c r="A19" s="21" t="s">
        <v>24</v>
      </c>
      <c r="B19" s="4"/>
      <c r="C19" s="4"/>
      <c r="D19" s="6"/>
      <c r="E19" s="6"/>
      <c r="F19" s="14"/>
      <c r="G19" s="6"/>
    </row>
    <row r="20" spans="1:8">
      <c r="A20" s="21" t="s">
        <v>35</v>
      </c>
      <c r="B20" s="13"/>
      <c r="C20" s="4"/>
      <c r="D20" s="4"/>
      <c r="E20" s="6"/>
      <c r="F20" s="13">
        <f>180*2*0.2</f>
        <v>72</v>
      </c>
      <c r="G20" s="6" t="s">
        <v>2</v>
      </c>
    </row>
    <row r="21" spans="1:8">
      <c r="A21" s="6" t="s">
        <v>32</v>
      </c>
      <c r="B21" s="4"/>
      <c r="C21" s="4"/>
      <c r="D21" s="6"/>
      <c r="E21" s="6"/>
      <c r="F21" s="29">
        <f>SUM(F16+F17)</f>
        <v>43.400000000000006</v>
      </c>
      <c r="G21" s="6"/>
    </row>
    <row r="22" spans="1:8">
      <c r="A22" s="21" t="s">
        <v>3</v>
      </c>
      <c r="B22" s="13"/>
      <c r="C22" s="4"/>
      <c r="D22" s="4"/>
      <c r="E22" s="6"/>
      <c r="F22" s="11">
        <f>D14-F21</f>
        <v>1134.8</v>
      </c>
      <c r="G22" s="6" t="s">
        <v>2</v>
      </c>
    </row>
    <row r="23" spans="1:8">
      <c r="A23" s="12"/>
      <c r="B23" s="13"/>
      <c r="C23" s="4"/>
      <c r="D23" s="4"/>
      <c r="E23" s="6"/>
      <c r="F23" s="11"/>
      <c r="G23" s="6"/>
    </row>
    <row r="24" spans="1:8">
      <c r="A24" s="6" t="s">
        <v>6</v>
      </c>
      <c r="B24" s="4"/>
      <c r="C24" s="14"/>
      <c r="E24" s="4"/>
      <c r="F24" s="4">
        <v>25</v>
      </c>
      <c r="G24" s="6" t="s">
        <v>22</v>
      </c>
      <c r="H24" s="1"/>
    </row>
    <row r="25" spans="1:8">
      <c r="A25" s="6"/>
      <c r="B25" s="4"/>
      <c r="C25" s="14"/>
      <c r="D25" s="4"/>
      <c r="E25" s="4"/>
      <c r="F25" s="6"/>
      <c r="G25" s="6"/>
      <c r="H25" s="1"/>
    </row>
    <row r="26" spans="1:8">
      <c r="A26" s="6" t="s">
        <v>31</v>
      </c>
      <c r="B26" s="4"/>
      <c r="C26" s="14"/>
      <c r="D26" s="17"/>
      <c r="E26" s="4"/>
      <c r="F26" s="14">
        <v>1178</v>
      </c>
      <c r="G26" s="6" t="s">
        <v>2</v>
      </c>
      <c r="H26" s="1"/>
    </row>
    <row r="27" spans="1:8">
      <c r="A27" s="6"/>
      <c r="B27" s="4"/>
      <c r="C27" s="14"/>
      <c r="D27" s="17"/>
      <c r="E27" s="4"/>
      <c r="F27" s="14"/>
      <c r="G27" s="6"/>
      <c r="H27" s="1"/>
    </row>
    <row r="28" spans="1:8">
      <c r="A28" s="6" t="s">
        <v>46</v>
      </c>
      <c r="B28" s="4"/>
      <c r="C28" s="14"/>
      <c r="D28" s="17"/>
      <c r="E28" s="21"/>
      <c r="F28" s="33">
        <v>560.79999999999995</v>
      </c>
      <c r="G28" s="27" t="s">
        <v>7</v>
      </c>
      <c r="H28" s="1"/>
    </row>
    <row r="29" spans="1:8">
      <c r="A29" s="6"/>
      <c r="B29" s="4"/>
      <c r="C29" s="14"/>
      <c r="D29" s="14"/>
      <c r="E29" s="20"/>
      <c r="F29" s="21"/>
      <c r="G29" s="27"/>
      <c r="H29" s="1"/>
    </row>
    <row r="30" spans="1:8">
      <c r="A30" s="6" t="s">
        <v>30</v>
      </c>
      <c r="B30" s="4"/>
      <c r="C30" s="14"/>
      <c r="D30" s="17"/>
      <c r="E30" s="21"/>
      <c r="F30" s="33">
        <f>F28</f>
        <v>560.79999999999995</v>
      </c>
      <c r="G30" s="27">
        <v>0.2</v>
      </c>
      <c r="H30" s="1"/>
    </row>
    <row r="31" spans="1:8">
      <c r="A31" s="6"/>
      <c r="B31" s="4"/>
      <c r="C31" s="13"/>
      <c r="D31" s="4"/>
      <c r="E31" s="32"/>
      <c r="F31" s="30"/>
      <c r="G31" s="31"/>
      <c r="H31" s="1"/>
    </row>
    <row r="32" spans="1:8">
      <c r="A32" s="6" t="s">
        <v>43</v>
      </c>
      <c r="B32" s="4"/>
      <c r="C32" s="13"/>
      <c r="D32" s="4"/>
      <c r="E32" s="4"/>
      <c r="F32" s="4">
        <f>160*3</f>
        <v>480</v>
      </c>
      <c r="G32" s="28" t="s">
        <v>7</v>
      </c>
      <c r="H32" s="1"/>
    </row>
    <row r="33" spans="1:8">
      <c r="A33" s="5"/>
      <c r="B33" s="4"/>
      <c r="C33" s="13"/>
      <c r="D33" s="9"/>
      <c r="E33" s="4"/>
      <c r="F33" s="4"/>
      <c r="G33" s="4"/>
      <c r="H33" s="1"/>
    </row>
    <row r="34" spans="1:8">
      <c r="A34" s="21" t="s">
        <v>42</v>
      </c>
      <c r="B34" s="18"/>
      <c r="C34" s="18"/>
      <c r="D34" s="17"/>
      <c r="E34" s="24">
        <f>160*2.4</f>
        <v>384</v>
      </c>
      <c r="F34" s="4"/>
      <c r="G34" s="20" t="s">
        <v>9</v>
      </c>
      <c r="H34" s="1"/>
    </row>
    <row r="35" spans="1:8">
      <c r="A35" s="21" t="s">
        <v>8</v>
      </c>
      <c r="B35" s="18"/>
      <c r="C35" s="20"/>
      <c r="D35" s="17"/>
      <c r="E35" s="23">
        <v>624</v>
      </c>
      <c r="F35" s="4" t="s">
        <v>7</v>
      </c>
      <c r="G35" s="18"/>
      <c r="H35" s="1"/>
    </row>
    <row r="36" spans="1:8">
      <c r="A36" s="19"/>
      <c r="B36" s="17"/>
      <c r="C36" s="18"/>
      <c r="D36" s="17"/>
      <c r="E36" s="20"/>
      <c r="F36" s="4"/>
      <c r="G36" s="18"/>
      <c r="H36" s="1"/>
    </row>
    <row r="37" spans="1:8">
      <c r="A37" s="19" t="s">
        <v>12</v>
      </c>
      <c r="B37" s="17"/>
      <c r="C37" s="17"/>
      <c r="D37" s="17" t="s">
        <v>17</v>
      </c>
      <c r="E37" s="17"/>
      <c r="F37" s="14">
        <f>E35</f>
        <v>624</v>
      </c>
      <c r="G37" s="18" t="s">
        <v>13</v>
      </c>
      <c r="H37" s="1"/>
    </row>
    <row r="38" spans="1:8">
      <c r="A38" s="19" t="s">
        <v>14</v>
      </c>
      <c r="B38" s="17"/>
      <c r="C38" s="18"/>
      <c r="D38" s="17" t="s">
        <v>17</v>
      </c>
      <c r="E38" s="18"/>
      <c r="F38" s="14">
        <f>E35</f>
        <v>624</v>
      </c>
      <c r="G38" s="18" t="s">
        <v>15</v>
      </c>
      <c r="H38" s="1"/>
    </row>
    <row r="39" spans="1:8">
      <c r="A39" s="19" t="s">
        <v>10</v>
      </c>
      <c r="B39" s="17"/>
      <c r="C39" s="18"/>
      <c r="D39" s="21" t="s">
        <v>18</v>
      </c>
      <c r="E39" s="18"/>
      <c r="F39" s="14">
        <f>E35</f>
        <v>624</v>
      </c>
      <c r="G39" s="18" t="s">
        <v>11</v>
      </c>
      <c r="H39" s="1"/>
    </row>
    <row r="40" spans="1:8">
      <c r="A40" s="19" t="s">
        <v>19</v>
      </c>
      <c r="B40" s="18"/>
      <c r="C40" s="18"/>
      <c r="D40" s="20" t="s">
        <v>18</v>
      </c>
      <c r="E40" s="18"/>
      <c r="F40" s="14">
        <f>E35</f>
        <v>624</v>
      </c>
      <c r="G40" s="18" t="s">
        <v>16</v>
      </c>
      <c r="H40" s="1"/>
    </row>
    <row r="41" spans="1:8">
      <c r="A41" s="19"/>
      <c r="B41" s="18"/>
      <c r="C41" s="18"/>
      <c r="D41" s="20"/>
      <c r="E41" s="18"/>
      <c r="F41" s="4"/>
      <c r="G41" s="18"/>
      <c r="H41" s="1"/>
    </row>
    <row r="42" spans="1:8">
      <c r="A42" s="25" t="s">
        <v>26</v>
      </c>
      <c r="B42" s="20" t="s">
        <v>20</v>
      </c>
      <c r="C42" s="18"/>
      <c r="D42" s="18"/>
      <c r="E42" s="18"/>
      <c r="F42" s="4">
        <v>6</v>
      </c>
      <c r="G42" s="18"/>
    </row>
    <row r="43" spans="1:8">
      <c r="A43" s="26"/>
      <c r="B43" s="18"/>
      <c r="C43" s="18"/>
      <c r="D43" s="18"/>
      <c r="E43" s="18"/>
      <c r="F43" s="4"/>
      <c r="G43" s="18"/>
    </row>
    <row r="44" spans="1:8">
      <c r="A44" s="27" t="s">
        <v>27</v>
      </c>
      <c r="B44" s="20" t="s">
        <v>20</v>
      </c>
      <c r="C44" s="18"/>
      <c r="D44" s="18"/>
      <c r="E44" s="18"/>
      <c r="F44" s="4">
        <v>10</v>
      </c>
      <c r="G44" s="18"/>
    </row>
    <row r="45" spans="1:8">
      <c r="A45" s="27"/>
      <c r="B45" s="20"/>
      <c r="C45" s="18"/>
      <c r="D45" s="18"/>
      <c r="E45" s="18"/>
      <c r="F45" s="4"/>
      <c r="G45" s="18"/>
    </row>
    <row r="46" spans="1:8">
      <c r="A46" s="27" t="s">
        <v>44</v>
      </c>
      <c r="B46" s="20" t="s">
        <v>20</v>
      </c>
      <c r="C46" s="18"/>
      <c r="D46" s="18"/>
      <c r="E46" s="18"/>
      <c r="F46" s="4">
        <v>5</v>
      </c>
      <c r="G46" s="18"/>
    </row>
    <row r="47" spans="1:8">
      <c r="A47" s="18"/>
      <c r="B47" s="18"/>
      <c r="C47" s="18"/>
      <c r="D47" s="18"/>
      <c r="E47" s="18"/>
      <c r="F47" s="4"/>
      <c r="G47" s="18"/>
    </row>
    <row r="48" spans="1:8">
      <c r="A48" s="17" t="s">
        <v>34</v>
      </c>
      <c r="B48" s="17"/>
      <c r="C48" s="17"/>
      <c r="D48" s="17"/>
      <c r="E48" s="17"/>
      <c r="F48" s="4">
        <v>30</v>
      </c>
      <c r="G48" s="17" t="s">
        <v>2</v>
      </c>
    </row>
    <row r="49" spans="1:7">
      <c r="A49" s="17"/>
      <c r="B49" s="17"/>
      <c r="C49" s="17"/>
      <c r="D49" s="17"/>
      <c r="E49" s="17"/>
      <c r="F49" s="6"/>
      <c r="G49" s="17"/>
    </row>
    <row r="50" spans="1:7">
      <c r="A50" s="17" t="s">
        <v>33</v>
      </c>
      <c r="B50" s="17"/>
      <c r="C50" s="17"/>
      <c r="D50" s="17"/>
      <c r="E50" s="17"/>
      <c r="F50" s="4">
        <v>30</v>
      </c>
      <c r="G50" s="17" t="s">
        <v>2</v>
      </c>
    </row>
  </sheetData>
  <phoneticPr fontId="0" type="noConversion"/>
  <pageMargins left="0.81" right="0.47" top="0.94" bottom="0.65" header="0.44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2015-09-30T06:06:08Z</cp:lastPrinted>
  <dcterms:created xsi:type="dcterms:W3CDTF">2006-08-29T19:42:47Z</dcterms:created>
  <dcterms:modified xsi:type="dcterms:W3CDTF">2017-07-26T10:47:17Z</dcterms:modified>
</cp:coreProperties>
</file>