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047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<sst xmlns="http://schemas.openxmlformats.org/spreadsheetml/2006/main" count="102" uniqueCount="68">
  <si>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Příloha č.2 - Ceník základních služeb</t>
  </si>
  <si>
    <t>Tabulka č. 1 - Fixní hlas a data</t>
  </si>
  <si>
    <t>Jednotky</t>
  </si>
  <si>
    <t>Koeficient</t>
  </si>
  <si>
    <t>Jednotková cena (bez DPH)</t>
  </si>
  <si>
    <t>Náklady za 1 měsíc (bez DPH)</t>
  </si>
  <si>
    <t>Náklady za 12 měsíců (bez DPH)</t>
  </si>
  <si>
    <t>Náklady za 24 měsíců (bez DPH)</t>
  </si>
  <si>
    <t>SIP hlasová přípojka pro PBÚ</t>
  </si>
  <si>
    <t>Kč/kanál</t>
  </si>
  <si>
    <t>SIP hlasová přípojka, účastnická linka</t>
  </si>
  <si>
    <t>Kč/linka</t>
  </si>
  <si>
    <t>ISDN2</t>
  </si>
  <si>
    <t>HTS</t>
  </si>
  <si>
    <t>Provolbový blok 100 čísel</t>
  </si>
  <si>
    <t>Kč/ks</t>
  </si>
  <si>
    <t>Provolbový blok 1000 čísel</t>
  </si>
  <si>
    <t>Volání pevné linky ČR</t>
  </si>
  <si>
    <t>Kč/min</t>
  </si>
  <si>
    <t>Volání mobilní sítě ČR</t>
  </si>
  <si>
    <t>MPLS datová přípojka VPN 100/100 Mbit/s</t>
  </si>
  <si>
    <t>MPLS datová přípojka VPN 20/2 Mbit/s</t>
  </si>
  <si>
    <t>Virtuální firewall 100 Mbit na prostupu do internetu</t>
  </si>
  <si>
    <t>Centrální telekomunikační systém</t>
  </si>
  <si>
    <t>Kč/účastník</t>
  </si>
  <si>
    <t>IP telefonní přístroj - typ 1</t>
  </si>
  <si>
    <t>IP telefonní přístroj - typ 2</t>
  </si>
  <si>
    <t>IP telefonní přístroj - typ 3</t>
  </si>
  <si>
    <t>IP telefonní přístroj - typ 4</t>
  </si>
  <si>
    <t>IP telefonní přístroj - typ 5</t>
  </si>
  <si>
    <t>Ethernet switch Gbit 8 portů, PoE</t>
  </si>
  <si>
    <t>Ethernet switch Gbit 24 portů, PoE</t>
  </si>
  <si>
    <t>IP hlasová brána 4 FXS porty</t>
  </si>
  <si>
    <t>IP hlasová brána 8 FXS portů</t>
  </si>
  <si>
    <t>IP hlasová brána 16 FXS portů</t>
  </si>
  <si>
    <t>CELKEM Kč BEZ DPH (TAB 1)</t>
  </si>
  <si>
    <t>Tabulka č. 2 - Mobilní hlas a data</t>
  </si>
  <si>
    <t>Měsíční platba za hlasový tarif vez volných jednotek</t>
  </si>
  <si>
    <t>Kč/SIM</t>
  </si>
  <si>
    <t>Volání 02</t>
  </si>
  <si>
    <t>Volání pevná</t>
  </si>
  <si>
    <t>Volání VPS</t>
  </si>
  <si>
    <t>Volání T-mobile</t>
  </si>
  <si>
    <t>Volání Vodafone</t>
  </si>
  <si>
    <t>SMS</t>
  </si>
  <si>
    <t>Kč/SMS</t>
  </si>
  <si>
    <t>MMS</t>
  </si>
  <si>
    <t>Kč/MMS</t>
  </si>
  <si>
    <t xml:space="preserve">Neomezený tarif ČR </t>
  </si>
  <si>
    <t>Mobilní internet 1,5 GB</t>
  </si>
  <si>
    <t>Mobilní internet 3 GB</t>
  </si>
  <si>
    <t>Mobilní internet 10 GB</t>
  </si>
  <si>
    <t>Systém pro krizového řízení</t>
  </si>
  <si>
    <t>Kč/ 1 organizace</t>
  </si>
  <si>
    <t>SMS zpráva v rámci krizového řízení</t>
  </si>
  <si>
    <t>Kč/1 SMS</t>
  </si>
  <si>
    <t>hlasová zpráva v rámci krizového řízení</t>
  </si>
  <si>
    <t>Kč/ 1 minuta</t>
  </si>
  <si>
    <t>CELKEM Kč BEZ DPH (TAB 2)</t>
  </si>
  <si>
    <t>TABULKA Č. 3 - CENA CELKEM ZA 24 MĚSÍCŮ</t>
  </si>
  <si>
    <t>CENA CELKEM ZA 1 MĚSÍC</t>
  </si>
  <si>
    <t>CENA CELKEM ZA 12 MĚSÍCŮ</t>
  </si>
  <si>
    <t>CENA CELKEM ZA 24 MĚSÍCŮ</t>
  </si>
  <si>
    <t>CENA CELKEM Kč BEZ DPH (TAB 1+2)</t>
  </si>
  <si>
    <t>CENA CELKEM Kč VČETNĚ DPH (TAB 1+2)</t>
  </si>
  <si>
    <r>
      <t>ADSL/VDSL  down/upload až do 20/2 Mbit/s</t>
    </r>
    <r>
      <rPr>
        <sz val="10"/>
        <color indexed="10"/>
        <rFont val="Calibri"/>
        <family val="2"/>
      </rPr>
      <t>*</t>
    </r>
  </si>
  <si>
    <r>
      <t>ADSL/VDSL  down/upload až do 50/2 Mbit/s</t>
    </r>
    <r>
      <rPr>
        <sz val="10"/>
        <color indexed="10"/>
        <rFont val="Calibri"/>
        <family val="2"/>
      </rPr>
      <t>*</t>
    </r>
  </si>
  <si>
    <t>* účastník doplní koeficient dle dostupnoti služeb, ADSL je požadováno v celkem 17 lokalitách, zadavatel požaduje vždy nejvyšší dostupnou rychlost pro danou lokalitu, prosíme tedy doplnit kolik lokalit je možno připojit rychlostí 20/2 a kolik 50/2.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</si>
</sst>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 applyAlignment="1" applyProtection="1">
      <alignment vertical="center" wrapText="1"/>
      <protection hidden="1"/>
    </xf>
    <xf numFmtId="0" fontId="3" fillId="0" borderId="11" xfId="36" applyFont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Fill="1" applyBorder="1" applyAlignment="1" applyProtection="1">
      <alignment horizontal="center" vertical="center" wrapText="1"/>
      <protection hidden="1"/>
    </xf>
    <xf numFmtId="0" fontId="4" fillId="0" borderId="13" xfId="36" applyFont="1" applyBorder="1" applyAlignment="1" applyProtection="1">
      <alignment vertical="center" wrapText="1"/>
      <protection hidden="1"/>
    </xf>
    <xf numFmtId="0" fontId="4" fillId="0" borderId="14" xfId="36" applyFont="1" applyBorder="1" applyAlignment="1" applyProtection="1">
      <alignment horizontal="center" vertical="center" wrapText="1"/>
      <protection hidden="1"/>
    </xf>
    <xf numFmtId="0" fontId="4" fillId="0" borderId="14" xfId="36" applyFont="1" applyFill="1" applyBorder="1" applyAlignment="1" applyProtection="1">
      <alignment horizontal="center" vertical="center" wrapText="1"/>
      <protection hidden="1"/>
    </xf>
    <xf numFmtId="164" fontId="4" fillId="33" borderId="14" xfId="36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4" xfId="36" applyNumberFormat="1" applyFont="1" applyBorder="1" applyAlignment="1" applyProtection="1">
      <alignment horizontal="right" vertical="center" wrapText="1"/>
      <protection hidden="1"/>
    </xf>
    <xf numFmtId="164" fontId="4" fillId="0" borderId="15" xfId="36" applyNumberFormat="1" applyFont="1" applyBorder="1" applyAlignment="1" applyProtection="1">
      <alignment horizontal="right" vertical="center" wrapText="1"/>
      <protection hidden="1"/>
    </xf>
    <xf numFmtId="164" fontId="4" fillId="0" borderId="16" xfId="36" applyNumberFormat="1" applyFont="1" applyBorder="1" applyAlignment="1" applyProtection="1">
      <alignment horizontal="right" vertical="center" wrapText="1"/>
      <protection hidden="1"/>
    </xf>
    <xf numFmtId="0" fontId="4" fillId="0" borderId="17" xfId="36" applyFont="1" applyBorder="1" applyAlignment="1" applyProtection="1">
      <alignment vertical="center" wrapText="1"/>
      <protection hidden="1"/>
    </xf>
    <xf numFmtId="0" fontId="4" fillId="0" borderId="18" xfId="36" applyFont="1" applyBorder="1" applyAlignment="1" applyProtection="1">
      <alignment horizontal="center" vertical="center" wrapText="1"/>
      <protection hidden="1"/>
    </xf>
    <xf numFmtId="0" fontId="4" fillId="0" borderId="18" xfId="36" applyFont="1" applyFill="1" applyBorder="1" applyAlignment="1" applyProtection="1">
      <alignment horizontal="center" vertical="center" wrapText="1"/>
      <protection hidden="1"/>
    </xf>
    <xf numFmtId="164" fontId="4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8" xfId="36" applyNumberFormat="1" applyFont="1" applyBorder="1" applyAlignment="1" applyProtection="1">
      <alignment horizontal="right" vertical="center" wrapText="1"/>
      <protection hidden="1"/>
    </xf>
    <xf numFmtId="3" fontId="4" fillId="0" borderId="18" xfId="36" applyNumberFormat="1" applyFont="1" applyBorder="1" applyAlignment="1" applyProtection="1">
      <alignment horizontal="center" vertical="center" wrapText="1"/>
      <protection hidden="1"/>
    </xf>
    <xf numFmtId="0" fontId="4" fillId="0" borderId="17" xfId="36" applyFont="1" applyFill="1" applyBorder="1" applyAlignment="1" applyProtection="1">
      <alignment vertical="center" wrapText="1"/>
      <protection hidden="1"/>
    </xf>
    <xf numFmtId="3" fontId="4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Fill="1">
      <alignment/>
      <protection/>
    </xf>
    <xf numFmtId="0" fontId="5" fillId="0" borderId="18" xfId="36" applyFont="1" applyFill="1" applyBorder="1" applyAlignment="1" applyProtection="1">
      <alignment horizontal="center" vertical="center" wrapText="1"/>
      <protection hidden="1"/>
    </xf>
    <xf numFmtId="0" fontId="5" fillId="0" borderId="18" xfId="36" applyFont="1" applyBorder="1" applyAlignment="1" applyProtection="1">
      <alignment horizontal="center" vertical="center" wrapText="1"/>
      <protection hidden="1"/>
    </xf>
    <xf numFmtId="0" fontId="5" fillId="0" borderId="17" xfId="36" applyFont="1" applyBorder="1" applyAlignment="1" applyProtection="1">
      <alignment vertical="center" wrapText="1"/>
      <protection hidden="1"/>
    </xf>
    <xf numFmtId="3" fontId="5" fillId="0" borderId="18" xfId="36" applyNumberFormat="1" applyFont="1" applyBorder="1" applyAlignment="1" applyProtection="1">
      <alignment horizontal="center" vertical="center" wrapText="1"/>
      <protection hidden="1"/>
    </xf>
    <xf numFmtId="16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" fillId="34" borderId="20" xfId="36" applyFont="1" applyFill="1" applyBorder="1" applyAlignment="1" applyProtection="1">
      <alignment horizontal="center" vertical="center" wrapText="1"/>
      <protection hidden="1"/>
    </xf>
    <xf numFmtId="164" fontId="3" fillId="34" borderId="20" xfId="36" applyNumberFormat="1" applyFont="1" applyFill="1" applyBorder="1" applyAlignment="1" applyProtection="1">
      <alignment horizontal="center" vertical="center" wrapText="1"/>
      <protection hidden="1"/>
    </xf>
    <xf numFmtId="164" fontId="3" fillId="34" borderId="20" xfId="36" applyNumberFormat="1" applyFont="1" applyFill="1" applyBorder="1" applyAlignment="1" applyProtection="1">
      <alignment horizontal="right" vertical="center" wrapText="1"/>
      <protection hidden="1"/>
    </xf>
    <xf numFmtId="164" fontId="3" fillId="34" borderId="21" xfId="36" applyNumberFormat="1" applyFont="1" applyFill="1" applyBorder="1" applyAlignment="1" applyProtection="1">
      <alignment horizontal="right" vertical="center" wrapText="1"/>
      <protection hidden="1"/>
    </xf>
    <xf numFmtId="0" fontId="1" fillId="35" borderId="0" xfId="36" applyFill="1">
      <alignment/>
      <protection/>
    </xf>
    <xf numFmtId="49" fontId="6" fillId="0" borderId="17" xfId="36" applyNumberFormat="1" applyFont="1" applyFill="1" applyBorder="1" applyProtection="1">
      <alignment/>
      <protection hidden="1"/>
    </xf>
    <xf numFmtId="0" fontId="3" fillId="35" borderId="0" xfId="36" applyFont="1" applyFill="1" applyBorder="1" applyAlignment="1" applyProtection="1">
      <alignment vertical="center" wrapText="1"/>
      <protection hidden="1"/>
    </xf>
    <xf numFmtId="0" fontId="3" fillId="35" borderId="0" xfId="36" applyFont="1" applyFill="1" applyBorder="1" applyAlignment="1" applyProtection="1">
      <alignment horizontal="center" vertical="center" wrapText="1"/>
      <protection hidden="1"/>
    </xf>
    <xf numFmtId="164" fontId="3" fillId="35" borderId="0" xfId="36" applyNumberFormat="1" applyFont="1" applyFill="1" applyBorder="1" applyAlignment="1" applyProtection="1">
      <alignment horizontal="center" vertical="center" wrapText="1"/>
      <protection hidden="1"/>
    </xf>
    <xf numFmtId="164" fontId="3" fillId="35" borderId="0" xfId="36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36" applyFont="1" applyFill="1" applyBorder="1" applyAlignment="1" applyProtection="1">
      <alignment horizontal="center" vertical="center" wrapText="1"/>
      <protection hidden="1"/>
    </xf>
    <xf numFmtId="0" fontId="3" fillId="0" borderId="23" xfId="36" applyFont="1" applyFill="1" applyBorder="1" applyAlignment="1" applyProtection="1">
      <alignment horizontal="center" vertical="center" wrapText="1"/>
      <protection hidden="1"/>
    </xf>
    <xf numFmtId="164" fontId="3" fillId="34" borderId="18" xfId="36" applyNumberFormat="1" applyFont="1" applyFill="1" applyBorder="1" applyAlignment="1" applyProtection="1">
      <alignment horizontal="right" vertical="center" wrapText="1"/>
      <protection hidden="1"/>
    </xf>
    <xf numFmtId="164" fontId="3" fillId="34" borderId="16" xfId="36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Border="1" applyAlignment="1">
      <alignment vertical="center"/>
      <protection/>
    </xf>
    <xf numFmtId="0" fontId="1" fillId="0" borderId="0" xfId="36" applyBorder="1" applyAlignment="1">
      <alignment vertical="center" wrapText="1"/>
      <protection/>
    </xf>
    <xf numFmtId="0" fontId="1" fillId="0" borderId="0" xfId="36" applyBorder="1">
      <alignment/>
      <protection/>
    </xf>
    <xf numFmtId="0" fontId="36" fillId="0" borderId="0" xfId="36" applyFont="1">
      <alignment/>
      <protection/>
    </xf>
    <xf numFmtId="0" fontId="41" fillId="0" borderId="17" xfId="36" applyFont="1" applyBorder="1" applyAlignment="1" applyProtection="1">
      <alignment vertical="center" wrapText="1"/>
      <protection hidden="1"/>
    </xf>
    <xf numFmtId="0" fontId="41" fillId="0" borderId="18" xfId="36" applyFont="1" applyBorder="1" applyAlignment="1" applyProtection="1">
      <alignment horizontal="center" vertical="center" wrapText="1"/>
      <protection hidden="1"/>
    </xf>
    <xf numFmtId="3" fontId="41" fillId="0" borderId="18" xfId="36" applyNumberFormat="1" applyFont="1" applyBorder="1" applyAlignment="1" applyProtection="1">
      <alignment horizontal="center" vertical="center" wrapText="1"/>
      <protection hidden="1"/>
    </xf>
    <xf numFmtId="164" fontId="41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4" fontId="41" fillId="0" borderId="18" xfId="36" applyNumberFormat="1" applyFont="1" applyBorder="1" applyAlignment="1" applyProtection="1">
      <alignment horizontal="right" vertical="center" wrapText="1"/>
      <protection hidden="1"/>
    </xf>
    <xf numFmtId="164" fontId="41" fillId="0" borderId="16" xfId="36" applyNumberFormat="1" applyFont="1" applyBorder="1" applyAlignment="1" applyProtection="1">
      <alignment horizontal="right" vertical="center" wrapText="1"/>
      <protection hidden="1"/>
    </xf>
    <xf numFmtId="164" fontId="41" fillId="0" borderId="15" xfId="36" applyNumberFormat="1" applyFont="1" applyBorder="1" applyAlignment="1" applyProtection="1">
      <alignment horizontal="right" vertical="center" wrapText="1"/>
      <protection hidden="1"/>
    </xf>
    <xf numFmtId="0" fontId="2" fillId="34" borderId="24" xfId="36" applyFont="1" applyFill="1" applyBorder="1" applyAlignment="1">
      <alignment horizontal="center" vertical="center"/>
      <protection/>
    </xf>
    <xf numFmtId="0" fontId="3" fillId="0" borderId="25" xfId="36" applyFont="1" applyBorder="1" applyAlignment="1" applyProtection="1">
      <alignment vertical="center"/>
      <protection hidden="1"/>
    </xf>
    <xf numFmtId="0" fontId="3" fillId="34" borderId="17" xfId="36" applyFont="1" applyFill="1" applyBorder="1" applyAlignment="1" applyProtection="1">
      <alignment vertical="center" wrapText="1"/>
      <protection hidden="1"/>
    </xf>
    <xf numFmtId="0" fontId="3" fillId="34" borderId="19" xfId="36" applyFont="1" applyFill="1" applyBorder="1" applyAlignment="1" applyProtection="1">
      <alignment vertical="center" wrapText="1"/>
      <protection hidden="1"/>
    </xf>
    <xf numFmtId="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SheetLayoutView="200" zoomScalePageLayoutView="0" workbookViewId="0" topLeftCell="A1">
      <selection activeCell="C15" sqref="C15"/>
    </sheetView>
  </sheetViews>
  <sheetFormatPr defaultColWidth="8.7109375" defaultRowHeight="12.75"/>
  <cols>
    <col min="1" max="1" width="36.00390625" style="1" customWidth="1"/>
    <col min="2" max="2" width="11.7109375" style="1" customWidth="1"/>
    <col min="3" max="3" width="8.8515625" style="1" customWidth="1"/>
    <col min="4" max="4" width="14.7109375" style="1" customWidth="1"/>
    <col min="5" max="5" width="15.28125" style="1" customWidth="1"/>
    <col min="6" max="7" width="17.421875" style="1" customWidth="1"/>
    <col min="8" max="16384" width="8.7109375" style="1" customWidth="1"/>
  </cols>
  <sheetData>
    <row r="1" spans="1:7" ht="15">
      <c r="A1" s="54" t="s">
        <v>0</v>
      </c>
      <c r="B1" s="54"/>
      <c r="C1" s="54"/>
      <c r="D1" s="54"/>
      <c r="E1" s="54"/>
      <c r="F1" s="54"/>
      <c r="G1" s="54"/>
    </row>
    <row r="2" spans="1:7" ht="15">
      <c r="A2" s="54"/>
      <c r="B2" s="54"/>
      <c r="C2" s="54"/>
      <c r="D2" s="54"/>
      <c r="E2" s="54"/>
      <c r="F2" s="54"/>
      <c r="G2" s="54"/>
    </row>
    <row r="3" spans="1:7" ht="25.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ht="15">
      <c r="A4" s="6" t="s">
        <v>8</v>
      </c>
      <c r="B4" s="7" t="s">
        <v>9</v>
      </c>
      <c r="C4" s="8">
        <v>30</v>
      </c>
      <c r="D4" s="9"/>
      <c r="E4" s="10">
        <f aca="true" t="shared" si="0" ref="E4:E27">C4*D4</f>
        <v>0</v>
      </c>
      <c r="F4" s="11">
        <f aca="true" t="shared" si="1" ref="F4:F27">PRODUCT(D4*12)</f>
        <v>0</v>
      </c>
      <c r="G4" s="12">
        <f aca="true" t="shared" si="2" ref="G4:G27">PRODUCT(E4*24)</f>
        <v>0</v>
      </c>
    </row>
    <row r="5" spans="1:7" ht="15">
      <c r="A5" s="13" t="s">
        <v>10</v>
      </c>
      <c r="B5" s="14" t="s">
        <v>11</v>
      </c>
      <c r="C5" s="15">
        <v>4</v>
      </c>
      <c r="D5" s="16"/>
      <c r="E5" s="17">
        <f t="shared" si="0"/>
        <v>0</v>
      </c>
      <c r="F5" s="12">
        <f t="shared" si="1"/>
        <v>0</v>
      </c>
      <c r="G5" s="12">
        <f t="shared" si="2"/>
        <v>0</v>
      </c>
    </row>
    <row r="6" spans="1:7" ht="15">
      <c r="A6" s="13" t="s">
        <v>12</v>
      </c>
      <c r="B6" s="14" t="s">
        <v>11</v>
      </c>
      <c r="C6" s="15">
        <v>5</v>
      </c>
      <c r="D6" s="16"/>
      <c r="E6" s="17">
        <f t="shared" si="0"/>
        <v>0</v>
      </c>
      <c r="F6" s="12">
        <f t="shared" si="1"/>
        <v>0</v>
      </c>
      <c r="G6" s="12">
        <f t="shared" si="2"/>
        <v>0</v>
      </c>
    </row>
    <row r="7" spans="1:7" ht="15">
      <c r="A7" s="13" t="s">
        <v>13</v>
      </c>
      <c r="B7" s="14" t="s">
        <v>11</v>
      </c>
      <c r="C7" s="15">
        <v>22</v>
      </c>
      <c r="D7" s="16"/>
      <c r="E7" s="17">
        <f t="shared" si="0"/>
        <v>0</v>
      </c>
      <c r="F7" s="12">
        <f t="shared" si="1"/>
        <v>0</v>
      </c>
      <c r="G7" s="12">
        <f t="shared" si="2"/>
        <v>0</v>
      </c>
    </row>
    <row r="8" spans="1:7" ht="15">
      <c r="A8" s="13" t="s">
        <v>14</v>
      </c>
      <c r="B8" s="14" t="s">
        <v>15</v>
      </c>
      <c r="C8" s="18">
        <v>5</v>
      </c>
      <c r="D8" s="16"/>
      <c r="E8" s="17">
        <f t="shared" si="0"/>
        <v>0</v>
      </c>
      <c r="F8" s="12">
        <f t="shared" si="1"/>
        <v>0</v>
      </c>
      <c r="G8" s="12">
        <f t="shared" si="2"/>
        <v>0</v>
      </c>
    </row>
    <row r="9" spans="1:7" ht="15">
      <c r="A9" s="13" t="s">
        <v>16</v>
      </c>
      <c r="B9" s="14" t="s">
        <v>15</v>
      </c>
      <c r="C9" s="18">
        <v>2</v>
      </c>
      <c r="D9" s="16"/>
      <c r="E9" s="17">
        <f t="shared" si="0"/>
        <v>0</v>
      </c>
      <c r="F9" s="12">
        <f t="shared" si="1"/>
        <v>0</v>
      </c>
      <c r="G9" s="12">
        <f t="shared" si="2"/>
        <v>0</v>
      </c>
    </row>
    <row r="10" spans="1:7" s="21" customFormat="1" ht="15">
      <c r="A10" s="19" t="s">
        <v>17</v>
      </c>
      <c r="B10" s="15" t="s">
        <v>18</v>
      </c>
      <c r="C10" s="20">
        <v>3200</v>
      </c>
      <c r="D10" s="16"/>
      <c r="E10" s="17">
        <f t="shared" si="0"/>
        <v>0</v>
      </c>
      <c r="F10" s="12">
        <f t="shared" si="1"/>
        <v>0</v>
      </c>
      <c r="G10" s="12">
        <f t="shared" si="2"/>
        <v>0</v>
      </c>
    </row>
    <row r="11" spans="1:7" s="21" customFormat="1" ht="15">
      <c r="A11" s="19" t="s">
        <v>19</v>
      </c>
      <c r="B11" s="15" t="s">
        <v>18</v>
      </c>
      <c r="C11" s="20">
        <v>100</v>
      </c>
      <c r="D11" s="16"/>
      <c r="E11" s="17">
        <f t="shared" si="0"/>
        <v>0</v>
      </c>
      <c r="F11" s="12">
        <f t="shared" si="1"/>
        <v>0</v>
      </c>
      <c r="G11" s="12">
        <f t="shared" si="2"/>
        <v>0</v>
      </c>
    </row>
    <row r="12" spans="1:7" s="21" customFormat="1" ht="15">
      <c r="A12" s="19" t="s">
        <v>20</v>
      </c>
      <c r="B12" s="22" t="s">
        <v>11</v>
      </c>
      <c r="C12" s="15">
        <v>1</v>
      </c>
      <c r="D12" s="16"/>
      <c r="E12" s="17">
        <f t="shared" si="0"/>
        <v>0</v>
      </c>
      <c r="F12" s="12">
        <f t="shared" si="1"/>
        <v>0</v>
      </c>
      <c r="G12" s="12">
        <f t="shared" si="2"/>
        <v>0</v>
      </c>
    </row>
    <row r="13" spans="1:7" s="21" customFormat="1" ht="15">
      <c r="A13" s="13" t="s">
        <v>21</v>
      </c>
      <c r="B13" s="23" t="s">
        <v>11</v>
      </c>
      <c r="C13" s="15">
        <v>11</v>
      </c>
      <c r="D13" s="16"/>
      <c r="E13" s="17">
        <f t="shared" si="0"/>
        <v>0</v>
      </c>
      <c r="F13" s="12">
        <f t="shared" si="1"/>
        <v>0</v>
      </c>
      <c r="G13" s="12">
        <f t="shared" si="2"/>
        <v>0</v>
      </c>
    </row>
    <row r="14" spans="1:7" s="21" customFormat="1" ht="25.5">
      <c r="A14" s="24" t="s">
        <v>22</v>
      </c>
      <c r="B14" s="23" t="s">
        <v>15</v>
      </c>
      <c r="C14" s="25">
        <v>1</v>
      </c>
      <c r="D14" s="26"/>
      <c r="E14" s="17">
        <f t="shared" si="0"/>
        <v>0</v>
      </c>
      <c r="F14" s="12">
        <f t="shared" si="1"/>
        <v>0</v>
      </c>
      <c r="G14" s="12">
        <f t="shared" si="2"/>
        <v>0</v>
      </c>
    </row>
    <row r="15" spans="1:7" s="21" customFormat="1" ht="25.5">
      <c r="A15" s="24" t="s">
        <v>65</v>
      </c>
      <c r="B15" s="23" t="s">
        <v>11</v>
      </c>
      <c r="C15" s="58"/>
      <c r="D15" s="26"/>
      <c r="E15" s="17">
        <f t="shared" si="0"/>
        <v>0</v>
      </c>
      <c r="F15" s="12">
        <f t="shared" si="1"/>
        <v>0</v>
      </c>
      <c r="G15" s="12">
        <f t="shared" si="2"/>
        <v>0</v>
      </c>
    </row>
    <row r="16" spans="1:7" s="21" customFormat="1" ht="25.5">
      <c r="A16" s="24" t="s">
        <v>66</v>
      </c>
      <c r="B16" s="23" t="s">
        <v>11</v>
      </c>
      <c r="C16" s="58"/>
      <c r="D16" s="26"/>
      <c r="E16" s="17">
        <f t="shared" si="0"/>
        <v>0</v>
      </c>
      <c r="F16" s="12">
        <f t="shared" si="1"/>
        <v>0</v>
      </c>
      <c r="G16" s="12">
        <f t="shared" si="2"/>
        <v>0</v>
      </c>
    </row>
    <row r="17" spans="1:7" s="21" customFormat="1" ht="15">
      <c r="A17" s="24" t="s">
        <v>23</v>
      </c>
      <c r="B17" s="23" t="s">
        <v>24</v>
      </c>
      <c r="C17" s="25">
        <v>280</v>
      </c>
      <c r="D17" s="26"/>
      <c r="E17" s="17">
        <f t="shared" si="0"/>
        <v>0</v>
      </c>
      <c r="F17" s="12">
        <f t="shared" si="1"/>
        <v>0</v>
      </c>
      <c r="G17" s="12">
        <f t="shared" si="2"/>
        <v>0</v>
      </c>
    </row>
    <row r="18" spans="1:7" ht="15">
      <c r="A18" s="24" t="s">
        <v>25</v>
      </c>
      <c r="B18" s="23" t="s">
        <v>15</v>
      </c>
      <c r="C18" s="25">
        <v>250</v>
      </c>
      <c r="D18" s="26"/>
      <c r="E18" s="17">
        <f t="shared" si="0"/>
        <v>0</v>
      </c>
      <c r="F18" s="12">
        <f t="shared" si="1"/>
        <v>0</v>
      </c>
      <c r="G18" s="12">
        <f t="shared" si="2"/>
        <v>0</v>
      </c>
    </row>
    <row r="19" spans="1:7" ht="15">
      <c r="A19" s="24" t="s">
        <v>26</v>
      </c>
      <c r="B19" s="23" t="s">
        <v>15</v>
      </c>
      <c r="C19" s="25">
        <v>30</v>
      </c>
      <c r="D19" s="26"/>
      <c r="E19" s="17">
        <f t="shared" si="0"/>
        <v>0</v>
      </c>
      <c r="F19" s="12">
        <f t="shared" si="1"/>
        <v>0</v>
      </c>
      <c r="G19" s="12">
        <f t="shared" si="2"/>
        <v>0</v>
      </c>
    </row>
    <row r="20" spans="1:7" ht="15">
      <c r="A20" s="24" t="s">
        <v>27</v>
      </c>
      <c r="B20" s="23" t="s">
        <v>15</v>
      </c>
      <c r="C20" s="25">
        <v>1</v>
      </c>
      <c r="D20" s="26"/>
      <c r="E20" s="17">
        <f t="shared" si="0"/>
        <v>0</v>
      </c>
      <c r="F20" s="12">
        <f t="shared" si="1"/>
        <v>0</v>
      </c>
      <c r="G20" s="12">
        <f t="shared" si="2"/>
        <v>0</v>
      </c>
    </row>
    <row r="21" spans="1:7" ht="15">
      <c r="A21" s="24" t="s">
        <v>28</v>
      </c>
      <c r="B21" s="23" t="s">
        <v>15</v>
      </c>
      <c r="C21" s="25">
        <v>3</v>
      </c>
      <c r="D21" s="26"/>
      <c r="E21" s="17">
        <f t="shared" si="0"/>
        <v>0</v>
      </c>
      <c r="F21" s="12">
        <f t="shared" si="1"/>
        <v>0</v>
      </c>
      <c r="G21" s="12">
        <f t="shared" si="2"/>
        <v>0</v>
      </c>
    </row>
    <row r="22" spans="1:7" ht="15">
      <c r="A22" s="24" t="s">
        <v>29</v>
      </c>
      <c r="B22" s="23" t="s">
        <v>15</v>
      </c>
      <c r="C22" s="25">
        <v>4</v>
      </c>
      <c r="D22" s="26"/>
      <c r="E22" s="17">
        <f t="shared" si="0"/>
        <v>0</v>
      </c>
      <c r="F22" s="12">
        <f t="shared" si="1"/>
        <v>0</v>
      </c>
      <c r="G22" s="12">
        <f t="shared" si="2"/>
        <v>0</v>
      </c>
    </row>
    <row r="23" spans="1:7" ht="15">
      <c r="A23" s="24" t="s">
        <v>30</v>
      </c>
      <c r="B23" s="23" t="s">
        <v>15</v>
      </c>
      <c r="C23" s="25">
        <v>7</v>
      </c>
      <c r="D23" s="26"/>
      <c r="E23" s="17">
        <f t="shared" si="0"/>
        <v>0</v>
      </c>
      <c r="F23" s="12">
        <f t="shared" si="1"/>
        <v>0</v>
      </c>
      <c r="G23" s="12">
        <f t="shared" si="2"/>
        <v>0</v>
      </c>
    </row>
    <row r="24" spans="1:7" ht="15">
      <c r="A24" s="24" t="s">
        <v>31</v>
      </c>
      <c r="B24" s="23" t="s">
        <v>15</v>
      </c>
      <c r="C24" s="25">
        <v>2</v>
      </c>
      <c r="D24" s="26"/>
      <c r="E24" s="17">
        <f t="shared" si="0"/>
        <v>0</v>
      </c>
      <c r="F24" s="12">
        <f t="shared" si="1"/>
        <v>0</v>
      </c>
      <c r="G24" s="12">
        <f t="shared" si="2"/>
        <v>0</v>
      </c>
    </row>
    <row r="25" spans="1:7" ht="15">
      <c r="A25" s="24" t="s">
        <v>32</v>
      </c>
      <c r="B25" s="23" t="s">
        <v>15</v>
      </c>
      <c r="C25" s="25">
        <v>1</v>
      </c>
      <c r="D25" s="26"/>
      <c r="E25" s="17">
        <f t="shared" si="0"/>
        <v>0</v>
      </c>
      <c r="F25" s="12">
        <f t="shared" si="1"/>
        <v>0</v>
      </c>
      <c r="G25" s="12">
        <f t="shared" si="2"/>
        <v>0</v>
      </c>
    </row>
    <row r="26" spans="1:7" ht="15">
      <c r="A26" s="24" t="s">
        <v>33</v>
      </c>
      <c r="B26" s="23" t="s">
        <v>15</v>
      </c>
      <c r="C26" s="25">
        <v>2</v>
      </c>
      <c r="D26" s="26"/>
      <c r="E26" s="17">
        <f t="shared" si="0"/>
        <v>0</v>
      </c>
      <c r="F26" s="12">
        <f t="shared" si="1"/>
        <v>0</v>
      </c>
      <c r="G26" s="12">
        <f t="shared" si="2"/>
        <v>0</v>
      </c>
    </row>
    <row r="27" spans="1:7" ht="15">
      <c r="A27" s="24" t="s">
        <v>34</v>
      </c>
      <c r="B27" s="23" t="s">
        <v>15</v>
      </c>
      <c r="C27" s="25">
        <v>1</v>
      </c>
      <c r="D27" s="26"/>
      <c r="E27" s="17">
        <f t="shared" si="0"/>
        <v>0</v>
      </c>
      <c r="F27" s="12">
        <f t="shared" si="1"/>
        <v>0</v>
      </c>
      <c r="G27" s="12">
        <f t="shared" si="2"/>
        <v>0</v>
      </c>
    </row>
    <row r="28" spans="1:7" ht="15">
      <c r="A28" s="27" t="s">
        <v>35</v>
      </c>
      <c r="B28" s="28"/>
      <c r="C28" s="28"/>
      <c r="D28" s="29"/>
      <c r="E28" s="30">
        <f>SUM(E4:E18)</f>
        <v>0</v>
      </c>
      <c r="F28" s="31">
        <f>SUM(F4:F18)</f>
        <v>0</v>
      </c>
      <c r="G28" s="31">
        <f>SUM(G4:G18)</f>
        <v>0</v>
      </c>
    </row>
    <row r="29" spans="1:7" ht="15">
      <c r="A29" s="32"/>
      <c r="B29" s="32"/>
      <c r="C29" s="32"/>
      <c r="D29" s="32"/>
      <c r="E29" s="32"/>
      <c r="F29" s="32"/>
      <c r="G29" s="32"/>
    </row>
    <row r="30" spans="1:7" ht="25.5">
      <c r="A30" s="2" t="s">
        <v>36</v>
      </c>
      <c r="B30" s="3" t="s">
        <v>2</v>
      </c>
      <c r="C30" s="3" t="s">
        <v>3</v>
      </c>
      <c r="D30" s="4" t="s">
        <v>4</v>
      </c>
      <c r="E30" s="4" t="s">
        <v>5</v>
      </c>
      <c r="F30" s="5" t="s">
        <v>6</v>
      </c>
      <c r="G30" s="5" t="s">
        <v>7</v>
      </c>
    </row>
    <row r="31" spans="1:7" ht="25.5">
      <c r="A31" s="6" t="s">
        <v>37</v>
      </c>
      <c r="B31" s="7" t="s">
        <v>38</v>
      </c>
      <c r="C31" s="8">
        <v>110</v>
      </c>
      <c r="D31" s="9"/>
      <c r="E31" s="10">
        <f aca="true" t="shared" si="3" ref="E31:E45">C31*D31</f>
        <v>0</v>
      </c>
      <c r="F31" s="11">
        <f aca="true" t="shared" si="4" ref="F31:F45">PRODUCT(D31*12)</f>
        <v>0</v>
      </c>
      <c r="G31" s="11">
        <f aca="true" t="shared" si="5" ref="G31:G45">PRODUCT(E31*24)</f>
        <v>0</v>
      </c>
    </row>
    <row r="32" spans="1:7" ht="15">
      <c r="A32" s="13" t="s">
        <v>39</v>
      </c>
      <c r="B32" s="14" t="s">
        <v>18</v>
      </c>
      <c r="C32" s="15">
        <v>5900</v>
      </c>
      <c r="D32" s="16"/>
      <c r="E32" s="17">
        <f t="shared" si="3"/>
        <v>0</v>
      </c>
      <c r="F32" s="12">
        <f t="shared" si="4"/>
        <v>0</v>
      </c>
      <c r="G32" s="11">
        <f t="shared" si="5"/>
        <v>0</v>
      </c>
    </row>
    <row r="33" spans="1:7" ht="15">
      <c r="A33" s="13" t="s">
        <v>40</v>
      </c>
      <c r="B33" s="14" t="s">
        <v>18</v>
      </c>
      <c r="C33" s="15">
        <v>1500</v>
      </c>
      <c r="D33" s="16"/>
      <c r="E33" s="17">
        <f t="shared" si="3"/>
        <v>0</v>
      </c>
      <c r="F33" s="12">
        <f t="shared" si="4"/>
        <v>0</v>
      </c>
      <c r="G33" s="11">
        <f t="shared" si="5"/>
        <v>0</v>
      </c>
    </row>
    <row r="34" spans="1:7" ht="15">
      <c r="A34" s="13" t="s">
        <v>41</v>
      </c>
      <c r="B34" s="14" t="s">
        <v>18</v>
      </c>
      <c r="C34" s="18">
        <v>2700</v>
      </c>
      <c r="D34" s="16"/>
      <c r="E34" s="17">
        <f t="shared" si="3"/>
        <v>0</v>
      </c>
      <c r="F34" s="12">
        <f t="shared" si="4"/>
        <v>0</v>
      </c>
      <c r="G34" s="11">
        <f t="shared" si="5"/>
        <v>0</v>
      </c>
    </row>
    <row r="35" spans="1:7" ht="15">
      <c r="A35" s="13" t="s">
        <v>42</v>
      </c>
      <c r="B35" s="14" t="s">
        <v>18</v>
      </c>
      <c r="C35" s="18">
        <v>2800</v>
      </c>
      <c r="D35" s="16"/>
      <c r="E35" s="17">
        <f t="shared" si="3"/>
        <v>0</v>
      </c>
      <c r="F35" s="12">
        <f t="shared" si="4"/>
        <v>0</v>
      </c>
      <c r="G35" s="11">
        <f t="shared" si="5"/>
        <v>0</v>
      </c>
    </row>
    <row r="36" spans="1:7" ht="15">
      <c r="A36" s="13" t="s">
        <v>43</v>
      </c>
      <c r="B36" s="14" t="s">
        <v>18</v>
      </c>
      <c r="C36" s="18">
        <v>2200</v>
      </c>
      <c r="D36" s="16"/>
      <c r="E36" s="17">
        <f t="shared" si="3"/>
        <v>0</v>
      </c>
      <c r="F36" s="12">
        <f t="shared" si="4"/>
        <v>0</v>
      </c>
      <c r="G36" s="11">
        <f t="shared" si="5"/>
        <v>0</v>
      </c>
    </row>
    <row r="37" spans="1:7" ht="15">
      <c r="A37" s="13" t="s">
        <v>44</v>
      </c>
      <c r="B37" s="14" t="s">
        <v>45</v>
      </c>
      <c r="C37" s="18">
        <v>2300</v>
      </c>
      <c r="D37" s="16"/>
      <c r="E37" s="17">
        <f t="shared" si="3"/>
        <v>0</v>
      </c>
      <c r="F37" s="12">
        <f t="shared" si="4"/>
        <v>0</v>
      </c>
      <c r="G37" s="11">
        <f t="shared" si="5"/>
        <v>0</v>
      </c>
    </row>
    <row r="38" spans="1:7" ht="15">
      <c r="A38" s="13" t="s">
        <v>46</v>
      </c>
      <c r="B38" s="14" t="s">
        <v>47</v>
      </c>
      <c r="C38" s="18">
        <v>70</v>
      </c>
      <c r="D38" s="16"/>
      <c r="E38" s="17">
        <f t="shared" si="3"/>
        <v>0</v>
      </c>
      <c r="F38" s="12">
        <f t="shared" si="4"/>
        <v>0</v>
      </c>
      <c r="G38" s="11">
        <f t="shared" si="5"/>
        <v>0</v>
      </c>
    </row>
    <row r="39" spans="1:7" ht="15">
      <c r="A39" s="13" t="s">
        <v>48</v>
      </c>
      <c r="B39" s="14" t="s">
        <v>38</v>
      </c>
      <c r="C39" s="15">
        <v>30</v>
      </c>
      <c r="D39" s="16"/>
      <c r="E39" s="17">
        <f t="shared" si="3"/>
        <v>0</v>
      </c>
      <c r="F39" s="12">
        <f t="shared" si="4"/>
        <v>0</v>
      </c>
      <c r="G39" s="11">
        <f t="shared" si="5"/>
        <v>0</v>
      </c>
    </row>
    <row r="40" spans="1:7" ht="15">
      <c r="A40" s="13" t="s">
        <v>49</v>
      </c>
      <c r="B40" s="14" t="s">
        <v>38</v>
      </c>
      <c r="C40" s="15">
        <v>10</v>
      </c>
      <c r="D40" s="16"/>
      <c r="E40" s="17">
        <f t="shared" si="3"/>
        <v>0</v>
      </c>
      <c r="F40" s="12">
        <f t="shared" si="4"/>
        <v>0</v>
      </c>
      <c r="G40" s="11">
        <f t="shared" si="5"/>
        <v>0</v>
      </c>
    </row>
    <row r="41" spans="1:7" ht="15">
      <c r="A41" s="13" t="s">
        <v>50</v>
      </c>
      <c r="B41" s="14" t="s">
        <v>38</v>
      </c>
      <c r="C41" s="18">
        <v>10</v>
      </c>
      <c r="D41" s="16"/>
      <c r="E41" s="17">
        <f t="shared" si="3"/>
        <v>0</v>
      </c>
      <c r="F41" s="12">
        <f t="shared" si="4"/>
        <v>0</v>
      </c>
      <c r="G41" s="11">
        <f t="shared" si="5"/>
        <v>0</v>
      </c>
    </row>
    <row r="42" spans="1:7" ht="15">
      <c r="A42" s="47" t="s">
        <v>51</v>
      </c>
      <c r="B42" s="48" t="s">
        <v>38</v>
      </c>
      <c r="C42" s="49">
        <v>30</v>
      </c>
      <c r="D42" s="50"/>
      <c r="E42" s="51">
        <f t="shared" si="3"/>
        <v>0</v>
      </c>
      <c r="F42" s="52">
        <f t="shared" si="4"/>
        <v>0</v>
      </c>
      <c r="G42" s="53">
        <f t="shared" si="5"/>
        <v>0</v>
      </c>
    </row>
    <row r="43" spans="1:7" ht="25.5">
      <c r="A43" s="33" t="s">
        <v>52</v>
      </c>
      <c r="B43" s="14" t="s">
        <v>53</v>
      </c>
      <c r="C43" s="18">
        <v>1</v>
      </c>
      <c r="D43" s="16"/>
      <c r="E43" s="17">
        <f t="shared" si="3"/>
        <v>0</v>
      </c>
      <c r="F43" s="12">
        <f t="shared" si="4"/>
        <v>0</v>
      </c>
      <c r="G43" s="11">
        <f t="shared" si="5"/>
        <v>0</v>
      </c>
    </row>
    <row r="44" spans="1:7" ht="15">
      <c r="A44" s="33" t="s">
        <v>54</v>
      </c>
      <c r="B44" s="14" t="s">
        <v>55</v>
      </c>
      <c r="C44" s="18">
        <v>200</v>
      </c>
      <c r="D44" s="16"/>
      <c r="E44" s="17">
        <f t="shared" si="3"/>
        <v>0</v>
      </c>
      <c r="F44" s="12">
        <f t="shared" si="4"/>
        <v>0</v>
      </c>
      <c r="G44" s="11">
        <f t="shared" si="5"/>
        <v>0</v>
      </c>
    </row>
    <row r="45" spans="1:7" ht="15">
      <c r="A45" s="33" t="s">
        <v>56</v>
      </c>
      <c r="B45" s="14" t="s">
        <v>57</v>
      </c>
      <c r="C45" s="18">
        <v>20</v>
      </c>
      <c r="D45" s="16"/>
      <c r="E45" s="17">
        <f t="shared" si="3"/>
        <v>0</v>
      </c>
      <c r="F45" s="12">
        <f t="shared" si="4"/>
        <v>0</v>
      </c>
      <c r="G45" s="11">
        <f t="shared" si="5"/>
        <v>0</v>
      </c>
    </row>
    <row r="46" spans="1:7" ht="15">
      <c r="A46" s="27" t="s">
        <v>58</v>
      </c>
      <c r="B46" s="28"/>
      <c r="C46" s="28"/>
      <c r="D46" s="29"/>
      <c r="E46" s="30">
        <f>SUM(E31:E45)</f>
        <v>0</v>
      </c>
      <c r="F46" s="31">
        <f>SUM(F31:F45)</f>
        <v>0</v>
      </c>
      <c r="G46" s="31">
        <f>SUM(G31:G45)</f>
        <v>0</v>
      </c>
    </row>
    <row r="47" spans="1:7" ht="15">
      <c r="A47" s="34"/>
      <c r="B47" s="35"/>
      <c r="C47" s="35"/>
      <c r="D47" s="36"/>
      <c r="E47" s="37"/>
      <c r="F47" s="37"/>
      <c r="G47" s="37"/>
    </row>
    <row r="48" spans="1:7" ht="25.5">
      <c r="A48" s="55" t="s">
        <v>59</v>
      </c>
      <c r="B48" s="55"/>
      <c r="C48" s="55"/>
      <c r="D48" s="55"/>
      <c r="E48" s="38" t="s">
        <v>60</v>
      </c>
      <c r="F48" s="39" t="s">
        <v>61</v>
      </c>
      <c r="G48" s="39" t="s">
        <v>62</v>
      </c>
    </row>
    <row r="49" spans="1:7" ht="12.75" customHeight="1">
      <c r="A49" s="56" t="s">
        <v>63</v>
      </c>
      <c r="B49" s="56"/>
      <c r="C49" s="56"/>
      <c r="D49" s="56"/>
      <c r="E49" s="40">
        <f>SUM(E46+E28)</f>
        <v>0</v>
      </c>
      <c r="F49" s="41">
        <f>PRODUCT(D49*12)</f>
        <v>0</v>
      </c>
      <c r="G49" s="41">
        <f>PRODUCT(E49*24)</f>
        <v>0</v>
      </c>
    </row>
    <row r="50" spans="1:7" ht="12.75" customHeight="1">
      <c r="A50" s="57" t="s">
        <v>64</v>
      </c>
      <c r="B50" s="57"/>
      <c r="C50" s="57"/>
      <c r="D50" s="57"/>
      <c r="E50" s="30">
        <f>E49*1.21</f>
        <v>0</v>
      </c>
      <c r="F50" s="31">
        <f>F49*1.21</f>
        <v>0</v>
      </c>
      <c r="G50" s="41">
        <f>PRODUCT(E50*24)</f>
        <v>0</v>
      </c>
    </row>
    <row r="51" spans="5:6" ht="15">
      <c r="E51" s="42"/>
      <c r="F51" s="42"/>
    </row>
    <row r="52" spans="1:6" ht="15">
      <c r="A52" s="46" t="s">
        <v>67</v>
      </c>
      <c r="E52" s="43"/>
      <c r="F52" s="43"/>
    </row>
    <row r="53" spans="5:6" ht="15">
      <c r="E53" s="44"/>
      <c r="F53" s="44"/>
    </row>
    <row r="54" spans="5:6" ht="15">
      <c r="E54" s="44"/>
      <c r="F54" s="44"/>
    </row>
    <row r="68" spans="5:6" ht="15">
      <c r="E68" s="45"/>
      <c r="F68" s="45"/>
    </row>
  </sheetData>
  <sheetProtection selectLockedCells="1" selectUnlockedCells="1"/>
  <mergeCells count="4">
    <mergeCell ref="A1:G2"/>
    <mergeCell ref="A48:D48"/>
    <mergeCell ref="A49:D49"/>
    <mergeCell ref="A50:D50"/>
  </mergeCells>
  <printOptions horizontalCentered="1"/>
  <pageMargins left="0.5291666666666667" right="0.5833333333333334" top="0.9520833333333333" bottom="0.39375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Jakub Urbanec</cp:lastModifiedBy>
  <dcterms:created xsi:type="dcterms:W3CDTF">2018-02-20T08:54:46Z</dcterms:created>
  <dcterms:modified xsi:type="dcterms:W3CDTF">2018-02-28T15:21:02Z</dcterms:modified>
  <cp:category/>
  <cp:version/>
  <cp:contentType/>
  <cp:contentStatus/>
</cp:coreProperties>
</file>