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770" windowHeight="9105" activeTab="0"/>
  </bookViews>
  <sheets>
    <sheet name="Výměny v letech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<sst xmlns="http://schemas.openxmlformats.org/spreadsheetml/2006/main" count="145" uniqueCount="93">
  <si>
    <t>lihové RTN</t>
  </si>
  <si>
    <t>kalorimetry</t>
  </si>
  <si>
    <t>Na Karlově NP</t>
  </si>
  <si>
    <t>-</t>
  </si>
  <si>
    <t>Pražská</t>
  </si>
  <si>
    <t>Masarykovo nám.</t>
  </si>
  <si>
    <t>Malé nám.</t>
  </si>
  <si>
    <t>Vlašimská</t>
  </si>
  <si>
    <t>U Elektrárny</t>
  </si>
  <si>
    <t xml:space="preserve">Husova </t>
  </si>
  <si>
    <t>666</t>
  </si>
  <si>
    <t>Spořilov</t>
  </si>
  <si>
    <t>Husova</t>
  </si>
  <si>
    <t>Táborská</t>
  </si>
  <si>
    <t>Bezručova</t>
  </si>
  <si>
    <t>Na Chmelnici</t>
  </si>
  <si>
    <t>1346/1</t>
  </si>
  <si>
    <t xml:space="preserve">Zapova </t>
  </si>
  <si>
    <t>1346/2</t>
  </si>
  <si>
    <t>1346/3</t>
  </si>
  <si>
    <t>(byty SBD)</t>
  </si>
  <si>
    <t>1346/4</t>
  </si>
  <si>
    <t>1366/1</t>
  </si>
  <si>
    <t>Zapova</t>
  </si>
  <si>
    <t>1366/2</t>
  </si>
  <si>
    <t>1366/3</t>
  </si>
  <si>
    <t>1366/4</t>
  </si>
  <si>
    <t>1366/5</t>
  </si>
  <si>
    <t>1559</t>
  </si>
  <si>
    <t>J. Horáka</t>
  </si>
  <si>
    <t>1573</t>
  </si>
  <si>
    <t>M.Kudeříkové</t>
  </si>
  <si>
    <t>1574</t>
  </si>
  <si>
    <t>1602</t>
  </si>
  <si>
    <t>1603</t>
  </si>
  <si>
    <t>1604</t>
  </si>
  <si>
    <t>1622</t>
  </si>
  <si>
    <t>J.Švermy</t>
  </si>
  <si>
    <t>1623</t>
  </si>
  <si>
    <t>1624</t>
  </si>
  <si>
    <t>1645/1</t>
  </si>
  <si>
    <t>Nová Pražská</t>
  </si>
  <si>
    <t>1645/2</t>
  </si>
  <si>
    <t>1646/1</t>
  </si>
  <si>
    <t>1646/2</t>
  </si>
  <si>
    <t>1647/1</t>
  </si>
  <si>
    <t>1647/2</t>
  </si>
  <si>
    <t>1657/1</t>
  </si>
  <si>
    <t>1657/2</t>
  </si>
  <si>
    <t>1658</t>
  </si>
  <si>
    <t>1667/1</t>
  </si>
  <si>
    <t>J.Horáka</t>
  </si>
  <si>
    <t>1667/2</t>
  </si>
  <si>
    <t>1688/1</t>
  </si>
  <si>
    <t>1688/2</t>
  </si>
  <si>
    <t>1688/3</t>
  </si>
  <si>
    <t>1696/1</t>
  </si>
  <si>
    <t>1696/2</t>
  </si>
  <si>
    <t>1697/1</t>
  </si>
  <si>
    <t>1697/2</t>
  </si>
  <si>
    <t>1698/1</t>
  </si>
  <si>
    <t>1698/2</t>
  </si>
  <si>
    <t>1719</t>
  </si>
  <si>
    <t>Longenova</t>
  </si>
  <si>
    <t>nástavby (SBD)</t>
  </si>
  <si>
    <t>Hráského</t>
  </si>
  <si>
    <t>Na Bezděkově</t>
  </si>
  <si>
    <t>2097</t>
  </si>
  <si>
    <t>Pražského Povstání</t>
  </si>
  <si>
    <t>2239</t>
  </si>
  <si>
    <t>Źižkova + archiv</t>
  </si>
  <si>
    <t>mezisoučet BD</t>
  </si>
  <si>
    <t>1556</t>
  </si>
  <si>
    <t>2061</t>
  </si>
  <si>
    <t>Tyršova</t>
  </si>
  <si>
    <t>2228</t>
  </si>
  <si>
    <t>F.V.Mareše</t>
  </si>
  <si>
    <t>mezisoučet DPS</t>
  </si>
  <si>
    <t>Celkem</t>
  </si>
  <si>
    <t>Dům s pečovatelskou službou (DPS)</t>
  </si>
  <si>
    <t>baterie</t>
  </si>
  <si>
    <t>digit. ERTN</t>
  </si>
  <si>
    <t>počet měřičů SV /ks/</t>
  </si>
  <si>
    <t>počet měřičů TUV /ks/</t>
  </si>
  <si>
    <t>počet měřičů /ks/</t>
  </si>
  <si>
    <t>výměna 2023 /ks/</t>
  </si>
  <si>
    <t>výměna 2024 (/ks/</t>
  </si>
  <si>
    <t>cejch vodoměrů /rok/</t>
  </si>
  <si>
    <t>výměna měřičů 2023 /ks/</t>
  </si>
  <si>
    <t>výměna  ERTN 2024 /ks/</t>
  </si>
  <si>
    <t>výměna ERTN 2025 /ks/</t>
  </si>
  <si>
    <t>příloha č. 1-</t>
  </si>
  <si>
    <t xml:space="preserve">Seznam bytových domů  a domů s pečovatelskou službou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</si>
</sst>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</fills>
  <borders count="42">
    <border>
      <left/>
      <right/>
      <top/>
      <bottom/>
      <diagonal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/>
      <top/>
      <bottom style="medium"/>
    </border>
    <border>
      <left style="thin"/>
      <right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medium"/>
    </border>
    <border>
      <left style="thin"/>
      <right/>
      <top style="thin"/>
      <bottom/>
    </border>
    <border>
      <left style="medium"/>
      <right style="thin"/>
      <top style="thin"/>
      <bottom/>
    </border>
    <border>
      <left/>
      <right style="medium"/>
      <top style="thin"/>
      <bottom style="thin"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20">
    <xf numFmtId="0" fontId="0" fillId="0" borderId="0" xfId="0"/>
    <xf numFmtId="0" fontId="1" fillId="0" borderId="0" xfId="0" applyFont="1"/>
    <xf numFmtId="0" fontId="1" fillId="0" borderId="1" xfId="0" applyNumberFormat="1" applyFont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 applyAlignment="1">
      <alignment horizontal="right"/>
    </xf>
    <xf numFmtId="49" fontId="1" fillId="0" borderId="4" xfId="0" applyNumberFormat="1" applyFont="1" applyBorder="1" applyAlignment="1">
      <alignment horizontal="left"/>
    </xf>
    <xf numFmtId="1" fontId="1" fillId="0" borderId="5" xfId="0" applyNumberFormat="1" applyFont="1" applyBorder="1" applyAlignment="1">
      <alignment horizontal="center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1" fillId="0" borderId="8" xfId="0" applyFont="1" applyBorder="1" applyAlignment="1">
      <alignment horizontal="left"/>
    </xf>
    <xf numFmtId="0" fontId="1" fillId="0" borderId="5" xfId="0" applyNumberFormat="1" applyFont="1" applyBorder="1" applyAlignment="1">
      <alignment horizontal="center"/>
    </xf>
    <xf numFmtId="0" fontId="1" fillId="0" borderId="6" xfId="0" applyFont="1" applyBorder="1"/>
    <xf numFmtId="49" fontId="1" fillId="0" borderId="8" xfId="0" applyNumberFormat="1" applyFont="1" applyBorder="1" applyAlignment="1">
      <alignment horizontal="left"/>
    </xf>
    <xf numFmtId="49" fontId="1" fillId="0" borderId="8" xfId="0" applyNumberFormat="1" applyFont="1" applyBorder="1" applyAlignment="1">
      <alignment/>
    </xf>
    <xf numFmtId="1" fontId="1" fillId="0" borderId="5" xfId="20" applyNumberFormat="1" applyFont="1" applyBorder="1" applyAlignment="1">
      <alignment horizontal="center"/>
    </xf>
    <xf numFmtId="0" fontId="1" fillId="0" borderId="6" xfId="0" applyNumberFormat="1" applyFont="1" applyFill="1" applyBorder="1" applyAlignment="1">
      <alignment horizontal="right"/>
    </xf>
    <xf numFmtId="0" fontId="1" fillId="0" borderId="7" xfId="0" applyNumberFormat="1" applyFont="1" applyFill="1" applyBorder="1" applyAlignment="1">
      <alignment horizontal="right"/>
    </xf>
    <xf numFmtId="0" fontId="1" fillId="2" borderId="8" xfId="0" applyFont="1" applyFill="1" applyBorder="1" applyAlignment="1">
      <alignment horizontal="left"/>
    </xf>
    <xf numFmtId="49" fontId="1" fillId="0" borderId="8" xfId="0" applyNumberFormat="1" applyFont="1" applyBorder="1"/>
    <xf numFmtId="0" fontId="1" fillId="0" borderId="5" xfId="0" applyNumberFormat="1" applyFont="1" applyFill="1" applyBorder="1" applyAlignment="1">
      <alignment horizontal="center"/>
    </xf>
    <xf numFmtId="49" fontId="1" fillId="0" borderId="9" xfId="0" applyNumberFormat="1" applyFont="1" applyBorder="1"/>
    <xf numFmtId="1" fontId="1" fillId="0" borderId="10" xfId="0" applyNumberFormat="1" applyFont="1" applyBorder="1" applyAlignment="1">
      <alignment horizontal="center"/>
    </xf>
    <xf numFmtId="0" fontId="1" fillId="0" borderId="11" xfId="0" applyNumberFormat="1" applyFont="1" applyFill="1" applyBorder="1" applyAlignment="1">
      <alignment horizontal="right"/>
    </xf>
    <xf numFmtId="1" fontId="3" fillId="0" borderId="12" xfId="0" applyNumberFormat="1" applyFont="1" applyFill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1" fontId="0" fillId="0" borderId="0" xfId="0" applyNumberFormat="1"/>
    <xf numFmtId="49" fontId="1" fillId="0" borderId="16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left"/>
    </xf>
    <xf numFmtId="49" fontId="1" fillId="0" borderId="20" xfId="0" applyNumberFormat="1" applyFont="1" applyFill="1" applyBorder="1" applyAlignment="1">
      <alignment horizontal="center"/>
    </xf>
    <xf numFmtId="0" fontId="0" fillId="0" borderId="6" xfId="0" applyBorder="1"/>
    <xf numFmtId="0" fontId="0" fillId="0" borderId="3" xfId="0" applyBorder="1"/>
    <xf numFmtId="0" fontId="0" fillId="0" borderId="7" xfId="0" applyBorder="1"/>
    <xf numFmtId="0" fontId="0" fillId="0" borderId="9" xfId="0" applyBorder="1"/>
    <xf numFmtId="49" fontId="1" fillId="0" borderId="21" xfId="0" applyNumberFormat="1" applyFont="1" applyFill="1" applyBorder="1" applyAlignment="1">
      <alignment horizontal="center"/>
    </xf>
    <xf numFmtId="49" fontId="2" fillId="0" borderId="22" xfId="0" applyNumberFormat="1" applyFont="1" applyBorder="1" applyAlignment="1">
      <alignment horizontal="right" indent="1"/>
    </xf>
    <xf numFmtId="1" fontId="2" fillId="0" borderId="22" xfId="0" applyNumberFormat="1" applyFont="1" applyBorder="1" applyAlignment="1">
      <alignment horizontal="center"/>
    </xf>
    <xf numFmtId="1" fontId="2" fillId="0" borderId="22" xfId="0" applyNumberFormat="1" applyFont="1" applyBorder="1" applyAlignment="1">
      <alignment horizontal="right"/>
    </xf>
    <xf numFmtId="0" fontId="0" fillId="0" borderId="23" xfId="0" applyBorder="1"/>
    <xf numFmtId="1" fontId="3" fillId="0" borderId="24" xfId="0" applyNumberFormat="1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1" fontId="1" fillId="0" borderId="13" xfId="0" applyNumberFormat="1" applyFont="1" applyBorder="1" applyAlignment="1">
      <alignment horizontal="center"/>
    </xf>
    <xf numFmtId="1" fontId="1" fillId="0" borderId="13" xfId="0" applyNumberFormat="1" applyFont="1" applyBorder="1" applyAlignment="1">
      <alignment horizontal="right"/>
    </xf>
    <xf numFmtId="0" fontId="0" fillId="0" borderId="14" xfId="0" applyBorder="1"/>
    <xf numFmtId="0" fontId="0" fillId="0" borderId="15" xfId="0" applyBorder="1"/>
    <xf numFmtId="0" fontId="1" fillId="0" borderId="20" xfId="0" applyFont="1" applyBorder="1" applyAlignment="1">
      <alignment horizontal="right"/>
    </xf>
    <xf numFmtId="0" fontId="1" fillId="0" borderId="17" xfId="0" applyFont="1" applyBorder="1" applyAlignment="1">
      <alignment horizontal="right"/>
    </xf>
    <xf numFmtId="0" fontId="1" fillId="0" borderId="17" xfId="0" applyNumberFormat="1" applyFont="1" applyFill="1" applyBorder="1" applyAlignment="1">
      <alignment horizontal="right"/>
    </xf>
    <xf numFmtId="0" fontId="0" fillId="0" borderId="25" xfId="0" applyBorder="1"/>
    <xf numFmtId="0" fontId="0" fillId="0" borderId="26" xfId="0" applyBorder="1"/>
    <xf numFmtId="0" fontId="0" fillId="0" borderId="2" xfId="0" applyBorder="1"/>
    <xf numFmtId="0" fontId="0" fillId="0" borderId="0" xfId="0" applyBorder="1"/>
    <xf numFmtId="0" fontId="1" fillId="0" borderId="20" xfId="0" applyFont="1" applyFill="1" applyBorder="1" applyAlignment="1">
      <alignment horizontal="center"/>
    </xf>
    <xf numFmtId="0" fontId="1" fillId="0" borderId="27" xfId="0" applyFont="1" applyBorder="1" applyAlignment="1">
      <alignment horizontal="left"/>
    </xf>
    <xf numFmtId="0" fontId="0" fillId="0" borderId="22" xfId="0" applyBorder="1"/>
    <xf numFmtId="0" fontId="0" fillId="0" borderId="13" xfId="0" applyBorder="1"/>
    <xf numFmtId="3" fontId="4" fillId="4" borderId="0" xfId="0" applyNumberFormat="1" applyFont="1" applyFill="1"/>
    <xf numFmtId="3" fontId="4" fillId="0" borderId="0" xfId="0" applyNumberFormat="1" applyFont="1"/>
    <xf numFmtId="3" fontId="4" fillId="5" borderId="0" xfId="0" applyNumberFormat="1" applyFont="1" applyFill="1"/>
    <xf numFmtId="3" fontId="4" fillId="6" borderId="0" xfId="0" applyNumberFormat="1" applyFont="1" applyFill="1"/>
    <xf numFmtId="0" fontId="1" fillId="0" borderId="28" xfId="0" applyFont="1" applyBorder="1" applyAlignment="1">
      <alignment horizontal="right"/>
    </xf>
    <xf numFmtId="0" fontId="1" fillId="0" borderId="29" xfId="0" applyFont="1" applyBorder="1" applyAlignment="1">
      <alignment horizontal="right"/>
    </xf>
    <xf numFmtId="0" fontId="1" fillId="0" borderId="30" xfId="0" applyFont="1" applyBorder="1" applyAlignment="1">
      <alignment horizontal="right"/>
    </xf>
    <xf numFmtId="0" fontId="1" fillId="0" borderId="30" xfId="0" applyNumberFormat="1" applyFont="1" applyFill="1" applyBorder="1" applyAlignment="1">
      <alignment horizontal="right"/>
    </xf>
    <xf numFmtId="0" fontId="1" fillId="0" borderId="31" xfId="0" applyNumberFormat="1" applyFont="1" applyFill="1" applyBorder="1" applyAlignment="1">
      <alignment horizontal="right"/>
    </xf>
    <xf numFmtId="0" fontId="0" fillId="0" borderId="11" xfId="0" applyBorder="1" applyAlignment="1">
      <alignment wrapText="1"/>
    </xf>
    <xf numFmtId="3" fontId="4" fillId="0" borderId="0" xfId="0" applyNumberFormat="1" applyFont="1" applyFill="1"/>
    <xf numFmtId="0" fontId="0" fillId="0" borderId="28" xfId="0" applyBorder="1"/>
    <xf numFmtId="3" fontId="0" fillId="0" borderId="0" xfId="0" applyNumberFormat="1"/>
    <xf numFmtId="1" fontId="2" fillId="0" borderId="23" xfId="0" applyNumberFormat="1" applyFont="1" applyBorder="1" applyAlignment="1">
      <alignment horizontal="right"/>
    </xf>
    <xf numFmtId="0" fontId="0" fillId="0" borderId="32" xfId="0" applyBorder="1"/>
    <xf numFmtId="1" fontId="0" fillId="0" borderId="33" xfId="0" applyNumberFormat="1" applyBorder="1"/>
    <xf numFmtId="0" fontId="0" fillId="0" borderId="33" xfId="0" applyBorder="1"/>
    <xf numFmtId="1" fontId="0" fillId="0" borderId="31" xfId="0" applyNumberFormat="1" applyBorder="1"/>
    <xf numFmtId="0" fontId="1" fillId="5" borderId="34" xfId="0" applyNumberFormat="1" applyFont="1" applyFill="1" applyBorder="1" applyAlignment="1">
      <alignment horizontal="right"/>
    </xf>
    <xf numFmtId="1" fontId="1" fillId="4" borderId="35" xfId="0" applyNumberFormat="1" applyFont="1" applyFill="1" applyBorder="1" applyAlignment="1">
      <alignment horizontal="right"/>
    </xf>
    <xf numFmtId="0" fontId="1" fillId="5" borderId="35" xfId="0" applyNumberFormat="1" applyFont="1" applyFill="1" applyBorder="1" applyAlignment="1">
      <alignment horizontal="right"/>
    </xf>
    <xf numFmtId="0" fontId="1" fillId="0" borderId="35" xfId="0" applyNumberFormat="1" applyFont="1" applyBorder="1" applyAlignment="1">
      <alignment horizontal="right"/>
    </xf>
    <xf numFmtId="1" fontId="1" fillId="5" borderId="35" xfId="20" applyNumberFormat="1" applyFont="1" applyFill="1" applyBorder="1" applyAlignment="1">
      <alignment horizontal="right"/>
    </xf>
    <xf numFmtId="0" fontId="1" fillId="6" borderId="35" xfId="0" applyFont="1" applyFill="1" applyBorder="1"/>
    <xf numFmtId="0" fontId="1" fillId="4" borderId="35" xfId="0" applyNumberFormat="1" applyFont="1" applyFill="1" applyBorder="1" applyAlignment="1">
      <alignment horizontal="right"/>
    </xf>
    <xf numFmtId="1" fontId="1" fillId="4" borderId="35" xfId="20" applyNumberFormat="1" applyFont="1" applyFill="1" applyBorder="1" applyAlignment="1">
      <alignment horizontal="right"/>
    </xf>
    <xf numFmtId="1" fontId="1" fillId="6" borderId="35" xfId="0" applyNumberFormat="1" applyFont="1" applyFill="1" applyBorder="1" applyAlignment="1">
      <alignment horizontal="right"/>
    </xf>
    <xf numFmtId="1" fontId="1" fillId="0" borderId="35" xfId="0" applyNumberFormat="1" applyFont="1" applyBorder="1" applyAlignment="1">
      <alignment horizontal="right"/>
    </xf>
    <xf numFmtId="1" fontId="1" fillId="4" borderId="36" xfId="0" applyNumberFormat="1" applyFont="1" applyFill="1" applyBorder="1" applyAlignment="1">
      <alignment horizontal="right"/>
    </xf>
    <xf numFmtId="0" fontId="1" fillId="0" borderId="27" xfId="0" applyFont="1" applyBorder="1" applyAlignment="1">
      <alignment horizontal="right"/>
    </xf>
    <xf numFmtId="0" fontId="1" fillId="0" borderId="8" xfId="0" applyNumberFormat="1" applyFont="1" applyFill="1" applyBorder="1" applyAlignment="1">
      <alignment horizontal="right"/>
    </xf>
    <xf numFmtId="0" fontId="1" fillId="0" borderId="8" xfId="0" applyFont="1" applyBorder="1" applyAlignment="1">
      <alignment horizontal="right"/>
    </xf>
    <xf numFmtId="1" fontId="0" fillId="0" borderId="32" xfId="0" applyNumberFormat="1" applyBorder="1"/>
    <xf numFmtId="1" fontId="1" fillId="4" borderId="34" xfId="20" applyNumberFormat="1" applyFont="1" applyFill="1" applyBorder="1" applyAlignment="1">
      <alignment horizontal="right"/>
    </xf>
    <xf numFmtId="49" fontId="1" fillId="0" borderId="27" xfId="0" applyNumberFormat="1" applyFont="1" applyBorder="1" applyAlignment="1">
      <alignment/>
    </xf>
    <xf numFmtId="49" fontId="1" fillId="0" borderId="37" xfId="0" applyNumberFormat="1" applyFont="1" applyBorder="1"/>
    <xf numFmtId="0" fontId="1" fillId="0" borderId="31" xfId="0" applyFont="1" applyBorder="1" applyAlignment="1">
      <alignment horizontal="right"/>
    </xf>
    <xf numFmtId="1" fontId="1" fillId="0" borderId="20" xfId="2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center"/>
    </xf>
    <xf numFmtId="1" fontId="1" fillId="0" borderId="17" xfId="0" applyNumberFormat="1" applyFont="1" applyBorder="1" applyAlignment="1">
      <alignment horizontal="center"/>
    </xf>
    <xf numFmtId="1" fontId="1" fillId="0" borderId="18" xfId="0" applyNumberFormat="1" applyFont="1" applyBorder="1" applyAlignment="1">
      <alignment horizontal="center"/>
    </xf>
    <xf numFmtId="0" fontId="1" fillId="0" borderId="8" xfId="0" applyFont="1" applyBorder="1"/>
    <xf numFmtId="0" fontId="1" fillId="0" borderId="38" xfId="0" applyNumberFormat="1" applyFont="1" applyFill="1" applyBorder="1" applyAlignment="1">
      <alignment horizontal="right"/>
    </xf>
    <xf numFmtId="0" fontId="1" fillId="0" borderId="39" xfId="0" applyFont="1" applyBorder="1" applyAlignment="1">
      <alignment horizontal="right"/>
    </xf>
    <xf numFmtId="0" fontId="1" fillId="0" borderId="40" xfId="0" applyFont="1" applyBorder="1" applyAlignment="1">
      <alignment horizontal="right"/>
    </xf>
    <xf numFmtId="0" fontId="1" fillId="0" borderId="17" xfId="0" applyFont="1" applyBorder="1"/>
    <xf numFmtId="0" fontId="1" fillId="0" borderId="18" xfId="0" applyFont="1" applyBorder="1" applyAlignment="1">
      <alignment horizontal="right"/>
    </xf>
    <xf numFmtId="0" fontId="1" fillId="0" borderId="41" xfId="0" applyFont="1" applyBorder="1" applyAlignment="1">
      <alignment horizontal="right"/>
    </xf>
    <xf numFmtId="0" fontId="1" fillId="0" borderId="17" xfId="0" applyFont="1" applyFill="1" applyBorder="1" applyAlignment="1">
      <alignment horizontal="right"/>
    </xf>
    <xf numFmtId="0" fontId="0" fillId="0" borderId="0" xfId="0" applyAlignment="1">
      <alignment wrapText="1"/>
    </xf>
    <xf numFmtId="0" fontId="5" fillId="0" borderId="0" xfId="0" applyFont="1" applyAlignment="1">
      <alignment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8"/>
  <sheetViews>
    <sheetView tabSelected="1" workbookViewId="0" topLeftCell="A1">
      <selection activeCell="N101" sqref="N101"/>
    </sheetView>
  </sheetViews>
  <sheetFormatPr defaultColWidth="9.140625" defaultRowHeight="15"/>
  <cols>
    <col min="2" max="2" width="25.421875" style="0" customWidth="1"/>
    <col min="3" max="3" width="10.57421875" style="0" customWidth="1"/>
    <col min="4" max="4" width="10.00390625" style="0" customWidth="1"/>
    <col min="5" max="5" width="11.00390625" style="0" customWidth="1"/>
    <col min="6" max="6" width="9.7109375" style="0" customWidth="1"/>
    <col min="7" max="7" width="9.8515625" style="0" customWidth="1"/>
    <col min="8" max="8" width="9.00390625" style="0" customWidth="1"/>
    <col min="9" max="9" width="8.00390625" style="0" bestFit="1" customWidth="1"/>
    <col min="10" max="10" width="10.00390625" style="0" bestFit="1" customWidth="1"/>
    <col min="11" max="11" width="13.7109375" style="0" customWidth="1"/>
  </cols>
  <sheetData>
    <row r="1" spans="5:7" ht="27.75" customHeight="1">
      <c r="E1" t="s">
        <v>91</v>
      </c>
      <c r="F1" s="119" t="s">
        <v>92</v>
      </c>
      <c r="G1" s="118"/>
    </row>
    <row r="3" spans="1:11" ht="48.75" customHeight="1" thickBot="1">
      <c r="A3" s="64"/>
      <c r="B3" s="64"/>
      <c r="C3" s="78" t="s">
        <v>87</v>
      </c>
      <c r="D3" s="78" t="s">
        <v>82</v>
      </c>
      <c r="E3" s="78" t="s">
        <v>83</v>
      </c>
      <c r="F3" s="78" t="s">
        <v>85</v>
      </c>
      <c r="G3" s="78" t="s">
        <v>86</v>
      </c>
      <c r="H3" s="78" t="s">
        <v>84</v>
      </c>
      <c r="I3" s="78" t="s">
        <v>88</v>
      </c>
      <c r="J3" s="78" t="s">
        <v>89</v>
      </c>
      <c r="K3" s="78" t="s">
        <v>90</v>
      </c>
    </row>
    <row r="4" spans="1:11" ht="15">
      <c r="A4" s="65">
        <v>77</v>
      </c>
      <c r="B4" s="66" t="s">
        <v>2</v>
      </c>
      <c r="C4" s="2" t="s">
        <v>3</v>
      </c>
      <c r="D4" s="3">
        <v>2</v>
      </c>
      <c r="E4" s="98"/>
      <c r="F4" s="58">
        <f>+D4+E4</f>
        <v>2</v>
      </c>
      <c r="G4" s="74"/>
      <c r="H4" s="87">
        <v>17</v>
      </c>
      <c r="I4" s="83"/>
      <c r="J4" s="63">
        <v>17</v>
      </c>
      <c r="K4" s="44"/>
    </row>
    <row r="5" spans="1:11" ht="15">
      <c r="A5" s="35">
        <v>146</v>
      </c>
      <c r="B5" s="5" t="s">
        <v>4</v>
      </c>
      <c r="C5" s="6">
        <v>2019</v>
      </c>
      <c r="D5" s="7">
        <v>25</v>
      </c>
      <c r="E5" s="100">
        <v>24</v>
      </c>
      <c r="F5" s="112"/>
      <c r="G5" s="75">
        <f>+D5+E5</f>
        <v>49</v>
      </c>
      <c r="H5" s="88">
        <v>93</v>
      </c>
      <c r="I5" s="84">
        <f>+H5</f>
        <v>93</v>
      </c>
      <c r="J5" s="43"/>
      <c r="K5" s="45"/>
    </row>
    <row r="6" spans="1:11" ht="15">
      <c r="A6" s="36">
        <v>159</v>
      </c>
      <c r="B6" s="9" t="s">
        <v>5</v>
      </c>
      <c r="C6" s="10">
        <v>2015</v>
      </c>
      <c r="D6" s="11">
        <v>2</v>
      </c>
      <c r="E6" s="100">
        <v>0</v>
      </c>
      <c r="F6" s="59">
        <f>+D6+E6</f>
        <v>2</v>
      </c>
      <c r="G6" s="75"/>
      <c r="H6" s="89">
        <v>17</v>
      </c>
      <c r="I6" s="85"/>
      <c r="J6" s="43">
        <v>17</v>
      </c>
      <c r="K6" s="45"/>
    </row>
    <row r="7" spans="1:11" ht="15">
      <c r="A7" s="36">
        <v>230</v>
      </c>
      <c r="B7" s="9" t="s">
        <v>5</v>
      </c>
      <c r="C7" s="10">
        <v>2019</v>
      </c>
      <c r="D7" s="11">
        <v>5</v>
      </c>
      <c r="E7" s="100">
        <v>0</v>
      </c>
      <c r="F7" s="59"/>
      <c r="G7" s="75">
        <f aca="true" t="shared" si="0" ref="G7:G11">+D7+E7</f>
        <v>5</v>
      </c>
      <c r="H7" s="90">
        <v>0</v>
      </c>
      <c r="I7" s="85"/>
      <c r="J7" s="43"/>
      <c r="K7" s="45"/>
    </row>
    <row r="8" spans="1:11" ht="15">
      <c r="A8" s="36">
        <v>231</v>
      </c>
      <c r="B8" s="9" t="s">
        <v>5</v>
      </c>
      <c r="C8" s="10">
        <v>2019</v>
      </c>
      <c r="D8" s="11">
        <v>15</v>
      </c>
      <c r="E8" s="100">
        <v>0</v>
      </c>
      <c r="F8" s="59"/>
      <c r="G8" s="75">
        <f t="shared" si="0"/>
        <v>15</v>
      </c>
      <c r="H8" s="90">
        <v>0</v>
      </c>
      <c r="I8" s="85"/>
      <c r="J8" s="43"/>
      <c r="K8" s="45"/>
    </row>
    <row r="9" spans="1:11" ht="15">
      <c r="A9" s="36">
        <v>232</v>
      </c>
      <c r="B9" s="9" t="s">
        <v>6</v>
      </c>
      <c r="C9" s="10">
        <v>2019</v>
      </c>
      <c r="D9" s="11">
        <v>17</v>
      </c>
      <c r="E9" s="100">
        <v>0</v>
      </c>
      <c r="F9" s="59"/>
      <c r="G9" s="75">
        <f t="shared" si="0"/>
        <v>17</v>
      </c>
      <c r="H9" s="90">
        <v>0</v>
      </c>
      <c r="I9" s="85"/>
      <c r="J9" s="43"/>
      <c r="K9" s="45"/>
    </row>
    <row r="10" spans="1:11" ht="15">
      <c r="A10" s="36">
        <v>415</v>
      </c>
      <c r="B10" s="9" t="s">
        <v>7</v>
      </c>
      <c r="C10" s="10" t="s">
        <v>3</v>
      </c>
      <c r="D10" s="7">
        <v>0</v>
      </c>
      <c r="E10" s="100">
        <v>0</v>
      </c>
      <c r="F10" s="59"/>
      <c r="G10" s="75">
        <f t="shared" si="0"/>
        <v>0</v>
      </c>
      <c r="H10" s="90">
        <v>0</v>
      </c>
      <c r="I10" s="85"/>
      <c r="J10" s="43"/>
      <c r="K10" s="45"/>
    </row>
    <row r="11" spans="1:11" ht="15">
      <c r="A11" s="37">
        <v>526</v>
      </c>
      <c r="B11" s="12" t="s">
        <v>8</v>
      </c>
      <c r="C11" s="10">
        <v>2019</v>
      </c>
      <c r="D11" s="7">
        <v>10</v>
      </c>
      <c r="E11" s="100">
        <v>10</v>
      </c>
      <c r="F11" s="59"/>
      <c r="G11" s="75">
        <f t="shared" si="0"/>
        <v>20</v>
      </c>
      <c r="H11" s="91">
        <v>52</v>
      </c>
      <c r="I11" s="85">
        <v>52</v>
      </c>
      <c r="J11" s="43"/>
      <c r="K11" s="45"/>
    </row>
    <row r="12" spans="1:11" ht="15">
      <c r="A12" s="36">
        <v>544</v>
      </c>
      <c r="B12" s="9" t="s">
        <v>7</v>
      </c>
      <c r="C12" s="10">
        <v>2018</v>
      </c>
      <c r="D12" s="11">
        <v>9</v>
      </c>
      <c r="E12" s="100">
        <v>0</v>
      </c>
      <c r="F12" s="59">
        <f>+D12+E12</f>
        <v>9</v>
      </c>
      <c r="G12" s="75"/>
      <c r="H12" s="90">
        <v>0</v>
      </c>
      <c r="I12" s="85"/>
      <c r="J12" s="43"/>
      <c r="K12" s="45"/>
    </row>
    <row r="13" spans="1:11" ht="15">
      <c r="A13" s="36">
        <v>653</v>
      </c>
      <c r="B13" s="9" t="s">
        <v>9</v>
      </c>
      <c r="C13" s="10">
        <v>2008</v>
      </c>
      <c r="D13" s="11">
        <v>13</v>
      </c>
      <c r="E13" s="100">
        <v>0</v>
      </c>
      <c r="F13" s="59">
        <f>+D13+E13</f>
        <v>13</v>
      </c>
      <c r="G13" s="75"/>
      <c r="H13" s="90">
        <v>0</v>
      </c>
      <c r="I13" s="85"/>
      <c r="J13" s="43"/>
      <c r="K13" s="45"/>
    </row>
    <row r="14" spans="1:11" ht="15">
      <c r="A14" s="37" t="s">
        <v>10</v>
      </c>
      <c r="B14" s="13" t="s">
        <v>11</v>
      </c>
      <c r="C14" s="14">
        <v>2017</v>
      </c>
      <c r="D14" s="7">
        <v>20</v>
      </c>
      <c r="E14" s="100">
        <v>20</v>
      </c>
      <c r="F14" s="59">
        <f aca="true" t="shared" si="1" ref="F14:F16">+D14+E14</f>
        <v>40</v>
      </c>
      <c r="G14" s="75"/>
      <c r="H14" s="91">
        <v>30</v>
      </c>
      <c r="I14" s="85">
        <v>30</v>
      </c>
      <c r="J14" s="43" t="s">
        <v>80</v>
      </c>
      <c r="K14" s="45"/>
    </row>
    <row r="15" spans="1:11" ht="15">
      <c r="A15" s="36">
        <v>739</v>
      </c>
      <c r="B15" s="9" t="s">
        <v>12</v>
      </c>
      <c r="C15" s="10">
        <v>2004</v>
      </c>
      <c r="D15" s="11">
        <v>8</v>
      </c>
      <c r="E15" s="100">
        <v>0</v>
      </c>
      <c r="F15" s="59">
        <f t="shared" si="1"/>
        <v>8</v>
      </c>
      <c r="G15" s="75"/>
      <c r="H15" s="90">
        <v>0</v>
      </c>
      <c r="I15" s="85"/>
      <c r="J15" s="43"/>
      <c r="K15" s="45"/>
    </row>
    <row r="16" spans="1:11" ht="15">
      <c r="A16" s="36">
        <v>740</v>
      </c>
      <c r="B16" s="9" t="s">
        <v>12</v>
      </c>
      <c r="C16" s="10">
        <v>2004</v>
      </c>
      <c r="D16" s="11">
        <v>8</v>
      </c>
      <c r="E16" s="100">
        <v>0</v>
      </c>
      <c r="F16" s="59">
        <f t="shared" si="1"/>
        <v>8</v>
      </c>
      <c r="G16" s="75"/>
      <c r="H16" s="90">
        <v>0</v>
      </c>
      <c r="I16" s="85"/>
      <c r="J16" s="43"/>
      <c r="K16" s="45"/>
    </row>
    <row r="17" spans="1:11" ht="15">
      <c r="A17" s="36">
        <v>897</v>
      </c>
      <c r="B17" s="9" t="s">
        <v>7</v>
      </c>
      <c r="C17" s="10">
        <v>2021</v>
      </c>
      <c r="D17" s="11">
        <v>6</v>
      </c>
      <c r="E17" s="100">
        <v>0</v>
      </c>
      <c r="F17" s="59"/>
      <c r="G17" s="113">
        <f>+D17+E17</f>
        <v>6</v>
      </c>
      <c r="H17" s="90">
        <v>0</v>
      </c>
      <c r="I17" s="85"/>
      <c r="J17" s="43"/>
      <c r="K17" s="45"/>
    </row>
    <row r="18" spans="1:11" ht="15">
      <c r="A18" s="36">
        <v>1076</v>
      </c>
      <c r="B18" s="9" t="s">
        <v>7</v>
      </c>
      <c r="C18" s="10" t="s">
        <v>3</v>
      </c>
      <c r="D18" s="7">
        <v>0</v>
      </c>
      <c r="E18" s="100">
        <v>0</v>
      </c>
      <c r="F18" s="59"/>
      <c r="G18" s="75"/>
      <c r="H18" s="90">
        <v>0</v>
      </c>
      <c r="I18" s="85"/>
      <c r="J18" s="43"/>
      <c r="K18" s="45"/>
    </row>
    <row r="19" spans="1:11" ht="15">
      <c r="A19" s="36">
        <v>1211</v>
      </c>
      <c r="B19" s="9" t="s">
        <v>13</v>
      </c>
      <c r="C19" s="10">
        <v>2019</v>
      </c>
      <c r="D19" s="11">
        <v>10</v>
      </c>
      <c r="E19" s="110">
        <v>10</v>
      </c>
      <c r="F19" s="114"/>
      <c r="G19" s="75">
        <f>+D19+E19</f>
        <v>20</v>
      </c>
      <c r="H19" s="92">
        <v>10</v>
      </c>
      <c r="I19" s="85"/>
      <c r="J19" s="43"/>
      <c r="K19" s="45"/>
    </row>
    <row r="20" spans="1:11" ht="15">
      <c r="A20" s="36">
        <v>1254</v>
      </c>
      <c r="B20" s="9" t="s">
        <v>14</v>
      </c>
      <c r="C20" s="10">
        <v>2018</v>
      </c>
      <c r="D20" s="15">
        <v>40</v>
      </c>
      <c r="E20" s="99">
        <v>40</v>
      </c>
      <c r="F20" s="59">
        <f>+D20+E20</f>
        <v>80</v>
      </c>
      <c r="G20" s="76"/>
      <c r="H20" s="93">
        <v>130</v>
      </c>
      <c r="I20" s="84">
        <f aca="true" t="shared" si="2" ref="I20:I25">+H20</f>
        <v>130</v>
      </c>
      <c r="J20" s="43"/>
      <c r="K20" s="45"/>
    </row>
    <row r="21" spans="1:11" ht="15">
      <c r="A21" s="36">
        <v>1255</v>
      </c>
      <c r="B21" s="9" t="s">
        <v>15</v>
      </c>
      <c r="C21" s="10">
        <v>2019</v>
      </c>
      <c r="D21" s="11">
        <v>8</v>
      </c>
      <c r="E21" s="110">
        <v>8</v>
      </c>
      <c r="F21" s="114"/>
      <c r="G21" s="75">
        <f aca="true" t="shared" si="3" ref="G21:G22">+D21+E21</f>
        <v>16</v>
      </c>
      <c r="H21" s="93">
        <v>32</v>
      </c>
      <c r="I21" s="84">
        <f t="shared" si="2"/>
        <v>32</v>
      </c>
      <c r="J21" s="43"/>
      <c r="K21" s="45"/>
    </row>
    <row r="22" spans="1:11" ht="15">
      <c r="A22" s="36">
        <v>1256</v>
      </c>
      <c r="B22" s="9" t="s">
        <v>15</v>
      </c>
      <c r="C22" s="10">
        <v>2019</v>
      </c>
      <c r="D22" s="11">
        <v>8</v>
      </c>
      <c r="E22" s="110">
        <v>8</v>
      </c>
      <c r="F22" s="114"/>
      <c r="G22" s="75">
        <f t="shared" si="3"/>
        <v>16</v>
      </c>
      <c r="H22" s="93">
        <v>33</v>
      </c>
      <c r="I22" s="84">
        <f t="shared" si="2"/>
        <v>33</v>
      </c>
      <c r="J22" s="43"/>
      <c r="K22" s="45"/>
    </row>
    <row r="23" spans="1:11" ht="15">
      <c r="A23" s="36">
        <v>1269</v>
      </c>
      <c r="B23" s="9" t="s">
        <v>14</v>
      </c>
      <c r="C23" s="10">
        <v>2018</v>
      </c>
      <c r="D23" s="15">
        <v>40</v>
      </c>
      <c r="E23" s="99">
        <v>40</v>
      </c>
      <c r="F23" s="59">
        <f aca="true" t="shared" si="4" ref="F23:F54">+D23+E23</f>
        <v>80</v>
      </c>
      <c r="G23" s="76"/>
      <c r="H23" s="93">
        <v>140</v>
      </c>
      <c r="I23" s="84">
        <f t="shared" si="2"/>
        <v>140</v>
      </c>
      <c r="J23" s="43"/>
      <c r="K23" s="45"/>
    </row>
    <row r="24" spans="1:11" ht="15">
      <c r="A24" s="36">
        <v>1270</v>
      </c>
      <c r="B24" s="9" t="s">
        <v>14</v>
      </c>
      <c r="C24" s="10">
        <v>2018</v>
      </c>
      <c r="D24" s="15">
        <v>40</v>
      </c>
      <c r="E24" s="99">
        <v>40</v>
      </c>
      <c r="F24" s="59">
        <f t="shared" si="4"/>
        <v>80</v>
      </c>
      <c r="G24" s="76"/>
      <c r="H24" s="93">
        <v>140</v>
      </c>
      <c r="I24" s="84">
        <f t="shared" si="2"/>
        <v>140</v>
      </c>
      <c r="J24" s="43"/>
      <c r="K24" s="45"/>
    </row>
    <row r="25" spans="1:11" ht="15">
      <c r="A25" s="36">
        <v>1271</v>
      </c>
      <c r="B25" s="9" t="s">
        <v>14</v>
      </c>
      <c r="C25" s="10">
        <v>2018</v>
      </c>
      <c r="D25" s="15">
        <v>41</v>
      </c>
      <c r="E25" s="99">
        <v>41</v>
      </c>
      <c r="F25" s="59">
        <f t="shared" si="4"/>
        <v>82</v>
      </c>
      <c r="G25" s="76"/>
      <c r="H25" s="93">
        <v>140</v>
      </c>
      <c r="I25" s="84">
        <f t="shared" si="2"/>
        <v>140</v>
      </c>
      <c r="J25" s="43"/>
      <c r="K25" s="45"/>
    </row>
    <row r="26" spans="1:11" ht="15">
      <c r="A26" s="36" t="s">
        <v>16</v>
      </c>
      <c r="B26" s="9" t="s">
        <v>17</v>
      </c>
      <c r="C26" s="10">
        <v>2018</v>
      </c>
      <c r="D26" s="15">
        <v>12</v>
      </c>
      <c r="E26" s="99">
        <v>12</v>
      </c>
      <c r="F26" s="59">
        <f t="shared" si="4"/>
        <v>24</v>
      </c>
      <c r="G26" s="76"/>
      <c r="H26" s="89">
        <v>41</v>
      </c>
      <c r="I26" s="85"/>
      <c r="J26" s="43"/>
      <c r="K26" s="45">
        <v>41</v>
      </c>
    </row>
    <row r="27" spans="1:11" ht="15">
      <c r="A27" s="36" t="s">
        <v>18</v>
      </c>
      <c r="B27" s="9"/>
      <c r="C27" s="10">
        <v>2018</v>
      </c>
      <c r="D27" s="15">
        <v>14</v>
      </c>
      <c r="E27" s="99">
        <v>14</v>
      </c>
      <c r="F27" s="59">
        <f t="shared" si="4"/>
        <v>28</v>
      </c>
      <c r="G27" s="76"/>
      <c r="H27" s="89">
        <v>40</v>
      </c>
      <c r="I27" s="85"/>
      <c r="J27" s="43"/>
      <c r="K27" s="45">
        <v>40</v>
      </c>
    </row>
    <row r="28" spans="1:11" ht="15">
      <c r="A28" s="36" t="s">
        <v>19</v>
      </c>
      <c r="B28" s="17" t="s">
        <v>20</v>
      </c>
      <c r="C28" s="10">
        <v>2018</v>
      </c>
      <c r="D28" s="15">
        <v>3</v>
      </c>
      <c r="E28" s="99">
        <v>3</v>
      </c>
      <c r="F28" s="117">
        <f t="shared" si="4"/>
        <v>6</v>
      </c>
      <c r="G28" s="76"/>
      <c r="H28" s="89">
        <v>44</v>
      </c>
      <c r="I28" s="85"/>
      <c r="J28" s="43"/>
      <c r="K28" s="45">
        <v>44</v>
      </c>
    </row>
    <row r="29" spans="1:11" ht="15">
      <c r="A29" s="36" t="s">
        <v>21</v>
      </c>
      <c r="B29" s="9"/>
      <c r="C29" s="10">
        <v>2018</v>
      </c>
      <c r="D29" s="15">
        <v>18</v>
      </c>
      <c r="E29" s="99">
        <v>18</v>
      </c>
      <c r="F29" s="59">
        <f t="shared" si="4"/>
        <v>36</v>
      </c>
      <c r="G29" s="76"/>
      <c r="H29" s="89">
        <v>64</v>
      </c>
      <c r="I29" s="85"/>
      <c r="J29" s="43"/>
      <c r="K29" s="45">
        <v>64</v>
      </c>
    </row>
    <row r="30" spans="1:11" ht="15">
      <c r="A30" s="36" t="s">
        <v>22</v>
      </c>
      <c r="B30" s="9" t="s">
        <v>23</v>
      </c>
      <c r="C30" s="10">
        <v>2018</v>
      </c>
      <c r="D30" s="15">
        <v>9</v>
      </c>
      <c r="E30" s="99">
        <v>9</v>
      </c>
      <c r="F30" s="59">
        <f t="shared" si="4"/>
        <v>18</v>
      </c>
      <c r="G30" s="76"/>
      <c r="H30" s="93">
        <v>27</v>
      </c>
      <c r="I30" s="84">
        <f aca="true" t="shared" si="5" ref="I30:I35">+H30</f>
        <v>27</v>
      </c>
      <c r="J30" s="43"/>
      <c r="K30" s="45"/>
    </row>
    <row r="31" spans="1:11" ht="15">
      <c r="A31" s="36" t="s">
        <v>24</v>
      </c>
      <c r="B31" s="9"/>
      <c r="C31" s="10">
        <v>2018</v>
      </c>
      <c r="D31" s="15">
        <v>10</v>
      </c>
      <c r="E31" s="99">
        <v>10</v>
      </c>
      <c r="F31" s="59">
        <f t="shared" si="4"/>
        <v>20</v>
      </c>
      <c r="G31" s="76"/>
      <c r="H31" s="93">
        <v>31</v>
      </c>
      <c r="I31" s="84">
        <f t="shared" si="5"/>
        <v>31</v>
      </c>
      <c r="J31" s="43"/>
      <c r="K31" s="45"/>
    </row>
    <row r="32" spans="1:11" ht="15">
      <c r="A32" s="36" t="s">
        <v>25</v>
      </c>
      <c r="B32" s="9"/>
      <c r="C32" s="10">
        <v>2018</v>
      </c>
      <c r="D32" s="15">
        <v>12</v>
      </c>
      <c r="E32" s="99">
        <v>12</v>
      </c>
      <c r="F32" s="59">
        <f t="shared" si="4"/>
        <v>24</v>
      </c>
      <c r="G32" s="76"/>
      <c r="H32" s="93">
        <v>36</v>
      </c>
      <c r="I32" s="84">
        <f t="shared" si="5"/>
        <v>36</v>
      </c>
      <c r="J32" s="43"/>
      <c r="K32" s="45"/>
    </row>
    <row r="33" spans="1:11" ht="15">
      <c r="A33" s="36" t="s">
        <v>26</v>
      </c>
      <c r="B33" s="9"/>
      <c r="C33" s="10">
        <v>2018</v>
      </c>
      <c r="D33" s="15">
        <v>12</v>
      </c>
      <c r="E33" s="99">
        <v>12</v>
      </c>
      <c r="F33" s="59">
        <f t="shared" si="4"/>
        <v>24</v>
      </c>
      <c r="G33" s="76"/>
      <c r="H33" s="93">
        <v>36</v>
      </c>
      <c r="I33" s="84">
        <f t="shared" si="5"/>
        <v>36</v>
      </c>
      <c r="J33" s="43"/>
      <c r="K33" s="45"/>
    </row>
    <row r="34" spans="1:11" ht="15">
      <c r="A34" s="36" t="s">
        <v>27</v>
      </c>
      <c r="B34" s="9"/>
      <c r="C34" s="10">
        <v>2018</v>
      </c>
      <c r="D34" s="15">
        <v>12</v>
      </c>
      <c r="E34" s="99">
        <v>12</v>
      </c>
      <c r="F34" s="59">
        <f t="shared" si="4"/>
        <v>24</v>
      </c>
      <c r="G34" s="76"/>
      <c r="H34" s="93">
        <v>35</v>
      </c>
      <c r="I34" s="84">
        <f t="shared" si="5"/>
        <v>35</v>
      </c>
      <c r="J34" s="43"/>
      <c r="K34" s="45"/>
    </row>
    <row r="35" spans="1:11" ht="15">
      <c r="A35" s="37" t="s">
        <v>28</v>
      </c>
      <c r="B35" s="13" t="s">
        <v>29</v>
      </c>
      <c r="C35" s="14">
        <v>2017</v>
      </c>
      <c r="D35" s="7">
        <v>42</v>
      </c>
      <c r="E35" s="100">
        <v>42</v>
      </c>
      <c r="F35" s="59">
        <f t="shared" si="4"/>
        <v>84</v>
      </c>
      <c r="G35" s="75"/>
      <c r="H35" s="94">
        <v>168</v>
      </c>
      <c r="I35" s="84">
        <f t="shared" si="5"/>
        <v>168</v>
      </c>
      <c r="J35" s="43"/>
      <c r="K35" s="45"/>
    </row>
    <row r="36" spans="1:11" ht="15">
      <c r="A36" s="37" t="s">
        <v>30</v>
      </c>
      <c r="B36" s="13" t="s">
        <v>31</v>
      </c>
      <c r="C36" s="14">
        <v>2017</v>
      </c>
      <c r="D36" s="7">
        <v>36</v>
      </c>
      <c r="E36" s="100">
        <v>36</v>
      </c>
      <c r="F36" s="59">
        <f t="shared" si="4"/>
        <v>72</v>
      </c>
      <c r="G36" s="75"/>
      <c r="H36" s="91">
        <v>134</v>
      </c>
      <c r="I36" s="85">
        <v>134</v>
      </c>
      <c r="J36" s="43"/>
      <c r="K36" s="45"/>
    </row>
    <row r="37" spans="1:11" ht="15">
      <c r="A37" s="37" t="s">
        <v>32</v>
      </c>
      <c r="B37" s="13" t="s">
        <v>31</v>
      </c>
      <c r="C37" s="14">
        <v>2017</v>
      </c>
      <c r="D37" s="7">
        <v>18</v>
      </c>
      <c r="E37" s="100">
        <v>18</v>
      </c>
      <c r="F37" s="59">
        <f t="shared" si="4"/>
        <v>36</v>
      </c>
      <c r="G37" s="75"/>
      <c r="H37" s="91">
        <v>22</v>
      </c>
      <c r="I37" s="85">
        <v>22</v>
      </c>
      <c r="J37" s="43"/>
      <c r="K37" s="45"/>
    </row>
    <row r="38" spans="1:11" ht="15">
      <c r="A38" s="37" t="s">
        <v>33</v>
      </c>
      <c r="B38" s="13" t="s">
        <v>31</v>
      </c>
      <c r="C38" s="14">
        <v>2017</v>
      </c>
      <c r="D38" s="7">
        <v>24</v>
      </c>
      <c r="E38" s="100">
        <v>24</v>
      </c>
      <c r="F38" s="59">
        <f t="shared" si="4"/>
        <v>48</v>
      </c>
      <c r="G38" s="75"/>
      <c r="H38" s="94">
        <v>97</v>
      </c>
      <c r="I38" s="84">
        <f aca="true" t="shared" si="6" ref="I38:I39">+H38</f>
        <v>97</v>
      </c>
      <c r="J38" s="43"/>
      <c r="K38" s="45"/>
    </row>
    <row r="39" spans="1:11" ht="15">
      <c r="A39" s="37" t="s">
        <v>34</v>
      </c>
      <c r="B39" s="13" t="s">
        <v>31</v>
      </c>
      <c r="C39" s="14">
        <v>2017</v>
      </c>
      <c r="D39" s="7">
        <v>27</v>
      </c>
      <c r="E39" s="100">
        <v>27</v>
      </c>
      <c r="F39" s="59">
        <f t="shared" si="4"/>
        <v>54</v>
      </c>
      <c r="G39" s="75"/>
      <c r="H39" s="94">
        <v>106</v>
      </c>
      <c r="I39" s="84">
        <f t="shared" si="6"/>
        <v>106</v>
      </c>
      <c r="J39" s="43"/>
      <c r="K39" s="45"/>
    </row>
    <row r="40" spans="1:11" ht="15">
      <c r="A40" s="37" t="s">
        <v>35</v>
      </c>
      <c r="B40" s="13" t="s">
        <v>31</v>
      </c>
      <c r="C40" s="14">
        <v>2017</v>
      </c>
      <c r="D40" s="7">
        <v>31</v>
      </c>
      <c r="E40" s="100">
        <v>31</v>
      </c>
      <c r="F40" s="59">
        <f t="shared" si="4"/>
        <v>62</v>
      </c>
      <c r="G40" s="75"/>
      <c r="H40" s="91">
        <v>122</v>
      </c>
      <c r="I40" s="85"/>
      <c r="J40" s="43">
        <v>122</v>
      </c>
      <c r="K40" s="45"/>
    </row>
    <row r="41" spans="1:11" ht="15">
      <c r="A41" s="37" t="s">
        <v>36</v>
      </c>
      <c r="B41" s="13" t="s">
        <v>37</v>
      </c>
      <c r="C41" s="14">
        <v>2017</v>
      </c>
      <c r="D41" s="7">
        <v>12</v>
      </c>
      <c r="E41" s="100">
        <v>12</v>
      </c>
      <c r="F41" s="59">
        <f t="shared" si="4"/>
        <v>24</v>
      </c>
      <c r="G41" s="75"/>
      <c r="H41" s="94">
        <v>40</v>
      </c>
      <c r="I41" s="84">
        <f aca="true" t="shared" si="7" ref="I41:I51">+H41</f>
        <v>40</v>
      </c>
      <c r="J41" s="43"/>
      <c r="K41" s="45"/>
    </row>
    <row r="42" spans="1:11" ht="15">
      <c r="A42" s="37" t="s">
        <v>38</v>
      </c>
      <c r="B42" s="13" t="s">
        <v>37</v>
      </c>
      <c r="C42" s="14">
        <v>2017</v>
      </c>
      <c r="D42" s="7">
        <v>13</v>
      </c>
      <c r="E42" s="100">
        <v>13</v>
      </c>
      <c r="F42" s="59">
        <f t="shared" si="4"/>
        <v>26</v>
      </c>
      <c r="G42" s="75"/>
      <c r="H42" s="94">
        <v>43</v>
      </c>
      <c r="I42" s="84">
        <f t="shared" si="7"/>
        <v>43</v>
      </c>
      <c r="J42" s="43"/>
      <c r="K42" s="45"/>
    </row>
    <row r="43" spans="1:11" ht="15">
      <c r="A43" s="37" t="s">
        <v>39</v>
      </c>
      <c r="B43" s="13" t="s">
        <v>37</v>
      </c>
      <c r="C43" s="14">
        <v>2017</v>
      </c>
      <c r="D43" s="7">
        <v>32</v>
      </c>
      <c r="E43" s="100">
        <v>32</v>
      </c>
      <c r="F43" s="59">
        <f t="shared" si="4"/>
        <v>64</v>
      </c>
      <c r="G43" s="75"/>
      <c r="H43" s="94">
        <v>88</v>
      </c>
      <c r="I43" s="84">
        <f t="shared" si="7"/>
        <v>88</v>
      </c>
      <c r="J43" s="43"/>
      <c r="K43" s="45"/>
    </row>
    <row r="44" spans="1:11" ht="15">
      <c r="A44" s="37" t="s">
        <v>40</v>
      </c>
      <c r="B44" s="13" t="s">
        <v>41</v>
      </c>
      <c r="C44" s="14">
        <v>2018</v>
      </c>
      <c r="D44" s="7">
        <v>17</v>
      </c>
      <c r="E44" s="100">
        <v>17</v>
      </c>
      <c r="F44" s="59">
        <f t="shared" si="4"/>
        <v>34</v>
      </c>
      <c r="G44" s="75"/>
      <c r="H44" s="94">
        <v>54</v>
      </c>
      <c r="I44" s="84">
        <f t="shared" si="7"/>
        <v>54</v>
      </c>
      <c r="J44" s="43"/>
      <c r="K44" s="45"/>
    </row>
    <row r="45" spans="1:11" ht="15">
      <c r="A45" s="37" t="s">
        <v>42</v>
      </c>
      <c r="B45" s="13"/>
      <c r="C45" s="14">
        <v>2018</v>
      </c>
      <c r="D45" s="7">
        <v>16</v>
      </c>
      <c r="E45" s="100">
        <v>16</v>
      </c>
      <c r="F45" s="59">
        <f t="shared" si="4"/>
        <v>32</v>
      </c>
      <c r="G45" s="75"/>
      <c r="H45" s="94">
        <v>47</v>
      </c>
      <c r="I45" s="84">
        <f t="shared" si="7"/>
        <v>47</v>
      </c>
      <c r="J45" s="43"/>
      <c r="K45" s="45"/>
    </row>
    <row r="46" spans="1:11" ht="15">
      <c r="A46" s="37" t="s">
        <v>43</v>
      </c>
      <c r="B46" s="13" t="s">
        <v>41</v>
      </c>
      <c r="C46" s="14">
        <v>2018</v>
      </c>
      <c r="D46" s="7">
        <v>16</v>
      </c>
      <c r="E46" s="100">
        <v>16</v>
      </c>
      <c r="F46" s="59">
        <f t="shared" si="4"/>
        <v>32</v>
      </c>
      <c r="G46" s="75"/>
      <c r="H46" s="94">
        <v>50</v>
      </c>
      <c r="I46" s="84">
        <f t="shared" si="7"/>
        <v>50</v>
      </c>
      <c r="J46" s="43"/>
      <c r="K46" s="45"/>
    </row>
    <row r="47" spans="1:11" ht="15">
      <c r="A47" s="37" t="s">
        <v>44</v>
      </c>
      <c r="B47" s="13"/>
      <c r="C47" s="14">
        <v>2018</v>
      </c>
      <c r="D47" s="7">
        <v>17</v>
      </c>
      <c r="E47" s="100">
        <v>17</v>
      </c>
      <c r="F47" s="59">
        <f t="shared" si="4"/>
        <v>34</v>
      </c>
      <c r="G47" s="75"/>
      <c r="H47" s="94">
        <v>61</v>
      </c>
      <c r="I47" s="84">
        <f t="shared" si="7"/>
        <v>61</v>
      </c>
      <c r="J47" s="43"/>
      <c r="K47" s="45"/>
    </row>
    <row r="48" spans="1:11" ht="15">
      <c r="A48" s="37" t="s">
        <v>45</v>
      </c>
      <c r="B48" s="13" t="s">
        <v>41</v>
      </c>
      <c r="C48" s="14">
        <v>2018</v>
      </c>
      <c r="D48" s="7">
        <v>17</v>
      </c>
      <c r="E48" s="100">
        <v>17</v>
      </c>
      <c r="F48" s="59">
        <f t="shared" si="4"/>
        <v>34</v>
      </c>
      <c r="G48" s="75"/>
      <c r="H48" s="94">
        <v>65</v>
      </c>
      <c r="I48" s="84">
        <f t="shared" si="7"/>
        <v>65</v>
      </c>
      <c r="J48" s="43"/>
      <c r="K48" s="45"/>
    </row>
    <row r="49" spans="1:11" ht="15">
      <c r="A49" s="37" t="s">
        <v>46</v>
      </c>
      <c r="B49" s="13"/>
      <c r="C49" s="14">
        <v>2018</v>
      </c>
      <c r="D49" s="7">
        <v>17</v>
      </c>
      <c r="E49" s="100">
        <v>16</v>
      </c>
      <c r="F49" s="59">
        <f t="shared" si="4"/>
        <v>33</v>
      </c>
      <c r="G49" s="75"/>
      <c r="H49" s="94">
        <v>50</v>
      </c>
      <c r="I49" s="84">
        <f t="shared" si="7"/>
        <v>50</v>
      </c>
      <c r="J49" s="43"/>
      <c r="K49" s="45"/>
    </row>
    <row r="50" spans="1:11" ht="15">
      <c r="A50" s="37" t="s">
        <v>47</v>
      </c>
      <c r="B50" s="13" t="s">
        <v>41</v>
      </c>
      <c r="C50" s="14">
        <v>2018</v>
      </c>
      <c r="D50" s="7">
        <v>24</v>
      </c>
      <c r="E50" s="100">
        <v>24</v>
      </c>
      <c r="F50" s="59">
        <f t="shared" si="4"/>
        <v>48</v>
      </c>
      <c r="G50" s="75"/>
      <c r="H50" s="94">
        <v>72</v>
      </c>
      <c r="I50" s="84">
        <f t="shared" si="7"/>
        <v>72</v>
      </c>
      <c r="J50" s="43"/>
      <c r="K50" s="45"/>
    </row>
    <row r="51" spans="1:11" ht="15">
      <c r="A51" s="37" t="s">
        <v>48</v>
      </c>
      <c r="B51" s="13"/>
      <c r="C51" s="14">
        <v>2018</v>
      </c>
      <c r="D51" s="7">
        <v>26</v>
      </c>
      <c r="E51" s="100">
        <v>26</v>
      </c>
      <c r="F51" s="59">
        <f t="shared" si="4"/>
        <v>52</v>
      </c>
      <c r="G51" s="75"/>
      <c r="H51" s="94">
        <v>75</v>
      </c>
      <c r="I51" s="84">
        <f t="shared" si="7"/>
        <v>75</v>
      </c>
      <c r="J51" s="43"/>
      <c r="K51" s="45"/>
    </row>
    <row r="52" spans="1:11" ht="15">
      <c r="A52" s="37" t="s">
        <v>49</v>
      </c>
      <c r="B52" s="13" t="s">
        <v>41</v>
      </c>
      <c r="C52" s="14">
        <v>2018</v>
      </c>
      <c r="D52" s="7">
        <v>25</v>
      </c>
      <c r="E52" s="100">
        <v>25</v>
      </c>
      <c r="F52" s="59">
        <f t="shared" si="4"/>
        <v>50</v>
      </c>
      <c r="G52" s="75"/>
      <c r="H52" s="91">
        <v>74</v>
      </c>
      <c r="I52" s="85"/>
      <c r="J52" s="43"/>
      <c r="K52" s="45">
        <v>74</v>
      </c>
    </row>
    <row r="53" spans="1:11" ht="15">
      <c r="A53" s="37" t="s">
        <v>50</v>
      </c>
      <c r="B53" s="13" t="s">
        <v>51</v>
      </c>
      <c r="C53" s="14">
        <v>2018</v>
      </c>
      <c r="D53" s="7">
        <v>19</v>
      </c>
      <c r="E53" s="100">
        <v>18</v>
      </c>
      <c r="F53" s="59">
        <f t="shared" si="4"/>
        <v>37</v>
      </c>
      <c r="G53" s="75"/>
      <c r="H53" s="94">
        <v>54</v>
      </c>
      <c r="I53" s="84">
        <f aca="true" t="shared" si="8" ref="I53:I63">+H53</f>
        <v>54</v>
      </c>
      <c r="J53" s="43"/>
      <c r="K53" s="45"/>
    </row>
    <row r="54" spans="1:11" ht="15">
      <c r="A54" s="37" t="s">
        <v>52</v>
      </c>
      <c r="B54" s="13"/>
      <c r="C54" s="14">
        <v>2018</v>
      </c>
      <c r="D54" s="7">
        <v>17</v>
      </c>
      <c r="E54" s="100">
        <v>16</v>
      </c>
      <c r="F54" s="59">
        <f t="shared" si="4"/>
        <v>33</v>
      </c>
      <c r="G54" s="75"/>
      <c r="H54" s="94">
        <v>51</v>
      </c>
      <c r="I54" s="84">
        <f t="shared" si="8"/>
        <v>51</v>
      </c>
      <c r="J54" s="43"/>
      <c r="K54" s="45"/>
    </row>
    <row r="55" spans="1:11" ht="15">
      <c r="A55" s="37" t="s">
        <v>53</v>
      </c>
      <c r="B55" s="13" t="s">
        <v>4</v>
      </c>
      <c r="C55" s="14">
        <v>2019</v>
      </c>
      <c r="D55" s="7">
        <v>24</v>
      </c>
      <c r="E55" s="100">
        <v>24</v>
      </c>
      <c r="F55" s="59"/>
      <c r="G55" s="75">
        <f aca="true" t="shared" si="9" ref="G55:G57">+D55+E55</f>
        <v>48</v>
      </c>
      <c r="H55" s="94">
        <v>74</v>
      </c>
      <c r="I55" s="84">
        <f t="shared" si="8"/>
        <v>74</v>
      </c>
      <c r="J55" s="43"/>
      <c r="K55" s="45"/>
    </row>
    <row r="56" spans="1:11" ht="15">
      <c r="A56" s="37" t="s">
        <v>54</v>
      </c>
      <c r="B56" s="13"/>
      <c r="C56" s="14">
        <v>2019</v>
      </c>
      <c r="D56" s="7">
        <v>24</v>
      </c>
      <c r="E56" s="100">
        <v>24</v>
      </c>
      <c r="F56" s="59"/>
      <c r="G56" s="75">
        <f t="shared" si="9"/>
        <v>48</v>
      </c>
      <c r="H56" s="94">
        <v>74</v>
      </c>
      <c r="I56" s="84">
        <f t="shared" si="8"/>
        <v>74</v>
      </c>
      <c r="J56" s="43"/>
      <c r="K56" s="45"/>
    </row>
    <row r="57" spans="1:11" ht="15">
      <c r="A57" s="37" t="s">
        <v>55</v>
      </c>
      <c r="B57" s="13"/>
      <c r="C57" s="14">
        <v>2019</v>
      </c>
      <c r="D57" s="7">
        <v>24</v>
      </c>
      <c r="E57" s="100">
        <v>24</v>
      </c>
      <c r="F57" s="59"/>
      <c r="G57" s="75">
        <f t="shared" si="9"/>
        <v>48</v>
      </c>
      <c r="H57" s="94">
        <v>74</v>
      </c>
      <c r="I57" s="84">
        <f t="shared" si="8"/>
        <v>74</v>
      </c>
      <c r="J57" s="43"/>
      <c r="K57" s="45"/>
    </row>
    <row r="58" spans="1:11" ht="15">
      <c r="A58" s="37" t="s">
        <v>56</v>
      </c>
      <c r="B58" s="13" t="s">
        <v>51</v>
      </c>
      <c r="C58" s="14">
        <v>2018</v>
      </c>
      <c r="D58" s="7">
        <v>23</v>
      </c>
      <c r="E58" s="100">
        <v>23</v>
      </c>
      <c r="F58" s="59">
        <f aca="true" t="shared" si="10" ref="F58:F63">+D58+E58</f>
        <v>46</v>
      </c>
      <c r="G58" s="75"/>
      <c r="H58" s="88">
        <v>82</v>
      </c>
      <c r="I58" s="84">
        <f t="shared" si="8"/>
        <v>82</v>
      </c>
      <c r="J58" s="43"/>
      <c r="K58" s="45"/>
    </row>
    <row r="59" spans="1:11" ht="15">
      <c r="A59" s="37" t="s">
        <v>57</v>
      </c>
      <c r="B59" s="13"/>
      <c r="C59" s="14">
        <v>2018</v>
      </c>
      <c r="D59" s="7">
        <v>24</v>
      </c>
      <c r="E59" s="100">
        <v>24</v>
      </c>
      <c r="F59" s="59">
        <f t="shared" si="10"/>
        <v>48</v>
      </c>
      <c r="G59" s="75"/>
      <c r="H59" s="88">
        <v>82</v>
      </c>
      <c r="I59" s="84">
        <f t="shared" si="8"/>
        <v>82</v>
      </c>
      <c r="J59" s="43"/>
      <c r="K59" s="45"/>
    </row>
    <row r="60" spans="1:11" ht="15">
      <c r="A60" s="37" t="s">
        <v>58</v>
      </c>
      <c r="B60" s="13" t="s">
        <v>51</v>
      </c>
      <c r="C60" s="6">
        <v>2018</v>
      </c>
      <c r="D60" s="7">
        <v>23</v>
      </c>
      <c r="E60" s="100">
        <v>23</v>
      </c>
      <c r="F60" s="59">
        <f t="shared" si="10"/>
        <v>46</v>
      </c>
      <c r="G60" s="75"/>
      <c r="H60" s="88">
        <v>79</v>
      </c>
      <c r="I60" s="84">
        <f t="shared" si="8"/>
        <v>79</v>
      </c>
      <c r="J60" s="43"/>
      <c r="K60" s="45"/>
    </row>
    <row r="61" spans="1:11" ht="15">
      <c r="A61" s="37" t="s">
        <v>59</v>
      </c>
      <c r="B61" s="13"/>
      <c r="C61" s="6">
        <v>2018</v>
      </c>
      <c r="D61" s="7">
        <v>23</v>
      </c>
      <c r="E61" s="100">
        <v>23</v>
      </c>
      <c r="F61" s="59">
        <f t="shared" si="10"/>
        <v>46</v>
      </c>
      <c r="G61" s="75"/>
      <c r="H61" s="88">
        <v>82</v>
      </c>
      <c r="I61" s="84">
        <f t="shared" si="8"/>
        <v>82</v>
      </c>
      <c r="J61" s="43"/>
      <c r="K61" s="45"/>
    </row>
    <row r="62" spans="1:11" ht="15">
      <c r="A62" s="37" t="s">
        <v>60</v>
      </c>
      <c r="B62" s="18" t="s">
        <v>51</v>
      </c>
      <c r="C62" s="6">
        <v>2017</v>
      </c>
      <c r="D62" s="7">
        <v>24</v>
      </c>
      <c r="E62" s="100">
        <v>24</v>
      </c>
      <c r="F62" s="59">
        <f t="shared" si="10"/>
        <v>48</v>
      </c>
      <c r="G62" s="75"/>
      <c r="H62" s="88">
        <v>81</v>
      </c>
      <c r="I62" s="84">
        <f t="shared" si="8"/>
        <v>81</v>
      </c>
      <c r="J62" s="43"/>
      <c r="K62" s="45"/>
    </row>
    <row r="63" spans="1:11" ht="15">
      <c r="A63" s="37" t="s">
        <v>61</v>
      </c>
      <c r="B63" s="18"/>
      <c r="C63" s="6">
        <v>2018</v>
      </c>
      <c r="D63" s="7">
        <v>23</v>
      </c>
      <c r="E63" s="100">
        <v>23</v>
      </c>
      <c r="F63" s="59">
        <f t="shared" si="10"/>
        <v>46</v>
      </c>
      <c r="G63" s="75"/>
      <c r="H63" s="88">
        <v>83</v>
      </c>
      <c r="I63" s="84">
        <f t="shared" si="8"/>
        <v>83</v>
      </c>
      <c r="J63" s="43"/>
      <c r="K63" s="45"/>
    </row>
    <row r="64" spans="1:11" ht="15">
      <c r="A64" s="37" t="s">
        <v>62</v>
      </c>
      <c r="B64" s="18" t="s">
        <v>63</v>
      </c>
      <c r="C64" s="6">
        <v>2023</v>
      </c>
      <c r="D64" s="7">
        <v>6</v>
      </c>
      <c r="E64" s="100">
        <v>6</v>
      </c>
      <c r="F64" s="59"/>
      <c r="G64" s="113">
        <f>+D64+E64</f>
        <v>12</v>
      </c>
      <c r="H64" s="95">
        <v>6</v>
      </c>
      <c r="I64" s="85"/>
      <c r="J64" s="43"/>
      <c r="K64" s="45"/>
    </row>
    <row r="65" spans="1:11" ht="15">
      <c r="A65" s="36">
        <v>1784</v>
      </c>
      <c r="B65" s="9" t="s">
        <v>7</v>
      </c>
      <c r="C65" s="6">
        <v>2018</v>
      </c>
      <c r="D65" s="15">
        <v>8</v>
      </c>
      <c r="E65" s="99">
        <v>9</v>
      </c>
      <c r="F65" s="59">
        <f aca="true" t="shared" si="11" ref="F65:F92">+D65+E65</f>
        <v>17</v>
      </c>
      <c r="G65" s="76"/>
      <c r="H65" s="93">
        <v>36</v>
      </c>
      <c r="I65" s="84">
        <f aca="true" t="shared" si="12" ref="I65:I73">+H65</f>
        <v>36</v>
      </c>
      <c r="J65" s="43"/>
      <c r="K65" s="45"/>
    </row>
    <row r="66" spans="1:11" ht="15">
      <c r="A66" s="36">
        <v>1785</v>
      </c>
      <c r="B66" s="9" t="s">
        <v>7</v>
      </c>
      <c r="C66" s="6">
        <v>2018</v>
      </c>
      <c r="D66" s="15">
        <v>9</v>
      </c>
      <c r="E66" s="99">
        <v>9</v>
      </c>
      <c r="F66" s="59">
        <f t="shared" si="11"/>
        <v>18</v>
      </c>
      <c r="G66" s="76"/>
      <c r="H66" s="93">
        <v>32</v>
      </c>
      <c r="I66" s="84">
        <f t="shared" si="12"/>
        <v>32</v>
      </c>
      <c r="J66" s="43"/>
      <c r="K66" s="45"/>
    </row>
    <row r="67" spans="1:11" ht="15">
      <c r="A67" s="36">
        <v>1786</v>
      </c>
      <c r="B67" s="9" t="s">
        <v>7</v>
      </c>
      <c r="C67" s="6">
        <v>2018</v>
      </c>
      <c r="D67" s="15">
        <v>9</v>
      </c>
      <c r="E67" s="99">
        <v>9</v>
      </c>
      <c r="F67" s="59">
        <f t="shared" si="11"/>
        <v>18</v>
      </c>
      <c r="G67" s="76"/>
      <c r="H67" s="93">
        <v>35</v>
      </c>
      <c r="I67" s="84">
        <f t="shared" si="12"/>
        <v>35</v>
      </c>
      <c r="J67" s="43"/>
      <c r="K67" s="45"/>
    </row>
    <row r="68" spans="1:11" ht="15">
      <c r="A68" s="36">
        <v>1787</v>
      </c>
      <c r="B68" s="9" t="s">
        <v>7</v>
      </c>
      <c r="C68" s="6">
        <v>2018</v>
      </c>
      <c r="D68" s="15">
        <v>8</v>
      </c>
      <c r="E68" s="99">
        <v>8</v>
      </c>
      <c r="F68" s="59">
        <f t="shared" si="11"/>
        <v>16</v>
      </c>
      <c r="G68" s="76"/>
      <c r="H68" s="93">
        <v>36</v>
      </c>
      <c r="I68" s="84">
        <f t="shared" si="12"/>
        <v>36</v>
      </c>
      <c r="J68" s="43"/>
      <c r="K68" s="45"/>
    </row>
    <row r="69" spans="1:11" ht="15">
      <c r="A69" s="36">
        <v>1788</v>
      </c>
      <c r="B69" s="9" t="s">
        <v>7</v>
      </c>
      <c r="C69" s="6">
        <v>2017</v>
      </c>
      <c r="D69" s="15">
        <v>10</v>
      </c>
      <c r="E69" s="99">
        <v>8</v>
      </c>
      <c r="F69" s="59">
        <f t="shared" si="11"/>
        <v>18</v>
      </c>
      <c r="G69" s="76"/>
      <c r="H69" s="93">
        <v>36</v>
      </c>
      <c r="I69" s="84">
        <f t="shared" si="12"/>
        <v>36</v>
      </c>
      <c r="J69" s="43"/>
      <c r="K69" s="45"/>
    </row>
    <row r="70" spans="1:11" ht="15">
      <c r="A70" s="36">
        <v>1789</v>
      </c>
      <c r="B70" s="9" t="s">
        <v>7</v>
      </c>
      <c r="C70" s="10">
        <v>2018</v>
      </c>
      <c r="D70" s="15">
        <v>8</v>
      </c>
      <c r="E70" s="99">
        <v>8</v>
      </c>
      <c r="F70" s="59">
        <f t="shared" si="11"/>
        <v>16</v>
      </c>
      <c r="G70" s="76"/>
      <c r="H70" s="93">
        <v>36</v>
      </c>
      <c r="I70" s="84">
        <f t="shared" si="12"/>
        <v>36</v>
      </c>
      <c r="J70" s="43"/>
      <c r="K70" s="45"/>
    </row>
    <row r="71" spans="1:11" ht="15">
      <c r="A71" s="36">
        <v>1790</v>
      </c>
      <c r="B71" s="9" t="s">
        <v>7</v>
      </c>
      <c r="C71" s="10">
        <v>2018</v>
      </c>
      <c r="D71" s="15">
        <v>24</v>
      </c>
      <c r="E71" s="99">
        <v>24</v>
      </c>
      <c r="F71" s="59">
        <f t="shared" si="11"/>
        <v>48</v>
      </c>
      <c r="G71" s="76"/>
      <c r="H71" s="93">
        <v>72</v>
      </c>
      <c r="I71" s="84">
        <f t="shared" si="12"/>
        <v>72</v>
      </c>
      <c r="J71" s="43"/>
      <c r="K71" s="45"/>
    </row>
    <row r="72" spans="1:11" ht="15">
      <c r="A72" s="36">
        <v>1791</v>
      </c>
      <c r="B72" s="9" t="s">
        <v>7</v>
      </c>
      <c r="C72" s="10">
        <v>2018</v>
      </c>
      <c r="D72" s="15">
        <v>24</v>
      </c>
      <c r="E72" s="99">
        <v>24</v>
      </c>
      <c r="F72" s="59">
        <f t="shared" si="11"/>
        <v>48</v>
      </c>
      <c r="G72" s="76"/>
      <c r="H72" s="93">
        <v>80</v>
      </c>
      <c r="I72" s="84">
        <f t="shared" si="12"/>
        <v>80</v>
      </c>
      <c r="J72" s="43"/>
      <c r="K72" s="45"/>
    </row>
    <row r="73" spans="1:11" ht="15">
      <c r="A73" s="36">
        <v>1796</v>
      </c>
      <c r="B73" s="9" t="s">
        <v>7</v>
      </c>
      <c r="C73" s="10">
        <v>2018</v>
      </c>
      <c r="D73" s="15">
        <v>14</v>
      </c>
      <c r="E73" s="99">
        <v>14</v>
      </c>
      <c r="F73" s="59">
        <f t="shared" si="11"/>
        <v>28</v>
      </c>
      <c r="G73" s="76"/>
      <c r="H73" s="93">
        <v>54</v>
      </c>
      <c r="I73" s="84">
        <f t="shared" si="12"/>
        <v>54</v>
      </c>
      <c r="J73" s="43"/>
      <c r="K73" s="45"/>
    </row>
    <row r="74" spans="1:11" ht="15">
      <c r="A74" s="36"/>
      <c r="B74" s="9" t="s">
        <v>64</v>
      </c>
      <c r="C74" s="10">
        <v>2018</v>
      </c>
      <c r="D74" s="15">
        <v>4</v>
      </c>
      <c r="E74" s="100">
        <v>0</v>
      </c>
      <c r="F74" s="59">
        <f t="shared" si="11"/>
        <v>4</v>
      </c>
      <c r="G74" s="75"/>
      <c r="H74" s="90">
        <v>0</v>
      </c>
      <c r="I74" s="85"/>
      <c r="J74" s="43"/>
      <c r="K74" s="45"/>
    </row>
    <row r="75" spans="1:11" ht="15">
      <c r="A75" s="36">
        <v>1921</v>
      </c>
      <c r="B75" s="9" t="s">
        <v>7</v>
      </c>
      <c r="C75" s="10">
        <v>2018</v>
      </c>
      <c r="D75" s="15">
        <v>8</v>
      </c>
      <c r="E75" s="99">
        <v>8</v>
      </c>
      <c r="F75" s="59">
        <f t="shared" si="11"/>
        <v>16</v>
      </c>
      <c r="G75" s="76"/>
      <c r="H75" s="89">
        <v>38</v>
      </c>
      <c r="I75" s="85">
        <v>38</v>
      </c>
      <c r="J75" s="43"/>
      <c r="K75" s="45"/>
    </row>
    <row r="76" spans="1:11" ht="15">
      <c r="A76" s="36">
        <v>1922</v>
      </c>
      <c r="B76" s="9" t="s">
        <v>7</v>
      </c>
      <c r="C76" s="10">
        <v>2018</v>
      </c>
      <c r="D76" s="15">
        <v>9</v>
      </c>
      <c r="E76" s="99">
        <v>9</v>
      </c>
      <c r="F76" s="59">
        <f t="shared" si="11"/>
        <v>18</v>
      </c>
      <c r="G76" s="76"/>
      <c r="H76" s="89">
        <v>40</v>
      </c>
      <c r="I76" s="85">
        <v>40</v>
      </c>
      <c r="J76" s="43"/>
      <c r="K76" s="45"/>
    </row>
    <row r="77" spans="1:11" ht="15">
      <c r="A77" s="36">
        <v>1923</v>
      </c>
      <c r="B77" s="9" t="s">
        <v>7</v>
      </c>
      <c r="C77" s="10">
        <v>2018</v>
      </c>
      <c r="D77" s="15">
        <v>11</v>
      </c>
      <c r="E77" s="99">
        <v>11</v>
      </c>
      <c r="F77" s="59">
        <f t="shared" si="11"/>
        <v>22</v>
      </c>
      <c r="G77" s="76"/>
      <c r="H77" s="93">
        <v>42</v>
      </c>
      <c r="I77" s="84">
        <f aca="true" t="shared" si="13" ref="I77:I86">+H77</f>
        <v>42</v>
      </c>
      <c r="J77" s="43"/>
      <c r="K77" s="45"/>
    </row>
    <row r="78" spans="1:11" ht="15">
      <c r="A78" s="36">
        <v>1924</v>
      </c>
      <c r="B78" s="9" t="s">
        <v>7</v>
      </c>
      <c r="C78" s="10">
        <v>2018</v>
      </c>
      <c r="D78" s="15">
        <v>9</v>
      </c>
      <c r="E78" s="99">
        <v>9</v>
      </c>
      <c r="F78" s="59">
        <f t="shared" si="11"/>
        <v>18</v>
      </c>
      <c r="G78" s="76"/>
      <c r="H78" s="93">
        <v>40</v>
      </c>
      <c r="I78" s="84">
        <f t="shared" si="13"/>
        <v>40</v>
      </c>
      <c r="J78" s="43"/>
      <c r="K78" s="45"/>
    </row>
    <row r="79" spans="1:11" ht="15">
      <c r="A79" s="36">
        <v>1925</v>
      </c>
      <c r="B79" s="9" t="s">
        <v>7</v>
      </c>
      <c r="C79" s="10">
        <v>2018</v>
      </c>
      <c r="D79" s="15">
        <v>9</v>
      </c>
      <c r="E79" s="99">
        <v>9</v>
      </c>
      <c r="F79" s="59">
        <f t="shared" si="11"/>
        <v>18</v>
      </c>
      <c r="G79" s="76"/>
      <c r="H79" s="93">
        <v>38</v>
      </c>
      <c r="I79" s="84">
        <f t="shared" si="13"/>
        <v>38</v>
      </c>
      <c r="J79" s="43"/>
      <c r="K79" s="45"/>
    </row>
    <row r="80" spans="1:11" ht="15">
      <c r="A80" s="36">
        <v>1926</v>
      </c>
      <c r="B80" s="9" t="s">
        <v>7</v>
      </c>
      <c r="C80" s="10">
        <v>2018</v>
      </c>
      <c r="D80" s="15">
        <v>9</v>
      </c>
      <c r="E80" s="99">
        <v>8</v>
      </c>
      <c r="F80" s="59">
        <f t="shared" si="11"/>
        <v>17</v>
      </c>
      <c r="G80" s="76"/>
      <c r="H80" s="93">
        <v>38</v>
      </c>
      <c r="I80" s="84">
        <f t="shared" si="13"/>
        <v>38</v>
      </c>
      <c r="J80" s="43"/>
      <c r="K80" s="45"/>
    </row>
    <row r="81" spans="1:11" ht="15">
      <c r="A81" s="36">
        <v>1927</v>
      </c>
      <c r="B81" s="9" t="s">
        <v>7</v>
      </c>
      <c r="C81" s="10">
        <v>2018</v>
      </c>
      <c r="D81" s="15">
        <v>11</v>
      </c>
      <c r="E81" s="99">
        <v>11</v>
      </c>
      <c r="F81" s="59">
        <f t="shared" si="11"/>
        <v>22</v>
      </c>
      <c r="G81" s="76"/>
      <c r="H81" s="93">
        <v>42</v>
      </c>
      <c r="I81" s="84">
        <f t="shared" si="13"/>
        <v>42</v>
      </c>
      <c r="J81" s="43"/>
      <c r="K81" s="45"/>
    </row>
    <row r="82" spans="1:11" ht="15">
      <c r="A82" s="36">
        <v>1928</v>
      </c>
      <c r="B82" s="9" t="s">
        <v>7</v>
      </c>
      <c r="C82" s="10">
        <v>2018</v>
      </c>
      <c r="D82" s="15">
        <v>9</v>
      </c>
      <c r="E82" s="99">
        <v>9</v>
      </c>
      <c r="F82" s="59">
        <f t="shared" si="11"/>
        <v>18</v>
      </c>
      <c r="G82" s="76"/>
      <c r="H82" s="93">
        <v>38</v>
      </c>
      <c r="I82" s="84">
        <f t="shared" si="13"/>
        <v>38</v>
      </c>
      <c r="J82" s="43"/>
      <c r="K82" s="45"/>
    </row>
    <row r="83" spans="1:11" ht="15">
      <c r="A83" s="36">
        <v>1931</v>
      </c>
      <c r="B83" s="9" t="s">
        <v>23</v>
      </c>
      <c r="C83" s="10">
        <v>2018</v>
      </c>
      <c r="D83" s="15">
        <v>8</v>
      </c>
      <c r="E83" s="99">
        <v>8</v>
      </c>
      <c r="F83" s="59">
        <f t="shared" si="11"/>
        <v>16</v>
      </c>
      <c r="G83" s="76"/>
      <c r="H83" s="93">
        <v>36</v>
      </c>
      <c r="I83" s="84">
        <f t="shared" si="13"/>
        <v>36</v>
      </c>
      <c r="J83" s="43"/>
      <c r="K83" s="45"/>
    </row>
    <row r="84" spans="1:11" ht="15">
      <c r="A84" s="36">
        <v>1932</v>
      </c>
      <c r="B84" s="9" t="s">
        <v>23</v>
      </c>
      <c r="C84" s="10">
        <v>2018</v>
      </c>
      <c r="D84" s="15">
        <v>8</v>
      </c>
      <c r="E84" s="99">
        <v>8</v>
      </c>
      <c r="F84" s="59">
        <f t="shared" si="11"/>
        <v>16</v>
      </c>
      <c r="G84" s="76"/>
      <c r="H84" s="93">
        <v>36</v>
      </c>
      <c r="I84" s="84">
        <f t="shared" si="13"/>
        <v>36</v>
      </c>
      <c r="J84" s="43"/>
      <c r="K84" s="45"/>
    </row>
    <row r="85" spans="1:11" ht="15">
      <c r="A85" s="36">
        <v>1933</v>
      </c>
      <c r="B85" s="9" t="s">
        <v>65</v>
      </c>
      <c r="C85" s="10">
        <v>2018</v>
      </c>
      <c r="D85" s="15">
        <v>35</v>
      </c>
      <c r="E85" s="99">
        <v>34</v>
      </c>
      <c r="F85" s="59">
        <f t="shared" si="11"/>
        <v>69</v>
      </c>
      <c r="G85" s="76"/>
      <c r="H85" s="93">
        <v>126</v>
      </c>
      <c r="I85" s="84">
        <f t="shared" si="13"/>
        <v>126</v>
      </c>
      <c r="J85" s="43"/>
      <c r="K85" s="45"/>
    </row>
    <row r="86" spans="1:11" ht="15">
      <c r="A86" s="36">
        <v>1934</v>
      </c>
      <c r="B86" s="9" t="s">
        <v>65</v>
      </c>
      <c r="C86" s="10">
        <v>2018</v>
      </c>
      <c r="D86" s="15">
        <v>32</v>
      </c>
      <c r="E86" s="99">
        <v>32</v>
      </c>
      <c r="F86" s="59">
        <f t="shared" si="11"/>
        <v>64</v>
      </c>
      <c r="G86" s="76"/>
      <c r="H86" s="93">
        <v>126</v>
      </c>
      <c r="I86" s="84">
        <f t="shared" si="13"/>
        <v>126</v>
      </c>
      <c r="J86" s="43"/>
      <c r="K86" s="45"/>
    </row>
    <row r="87" spans="1:11" ht="15">
      <c r="A87" s="36">
        <v>2001</v>
      </c>
      <c r="B87" s="9" t="s">
        <v>66</v>
      </c>
      <c r="C87" s="10">
        <v>2018</v>
      </c>
      <c r="D87" s="15">
        <v>23</v>
      </c>
      <c r="E87" s="99">
        <v>23</v>
      </c>
      <c r="F87" s="59">
        <f t="shared" si="11"/>
        <v>46</v>
      </c>
      <c r="G87" s="76"/>
      <c r="H87" s="89">
        <v>79</v>
      </c>
      <c r="I87" s="85">
        <v>79</v>
      </c>
      <c r="J87" s="43"/>
      <c r="K87" s="45"/>
    </row>
    <row r="88" spans="1:11" ht="15">
      <c r="A88" s="36">
        <v>2002</v>
      </c>
      <c r="B88" s="9" t="s">
        <v>66</v>
      </c>
      <c r="C88" s="10">
        <v>2018</v>
      </c>
      <c r="D88" s="15">
        <v>23</v>
      </c>
      <c r="E88" s="99">
        <v>21</v>
      </c>
      <c r="F88" s="59">
        <f t="shared" si="11"/>
        <v>44</v>
      </c>
      <c r="G88" s="76"/>
      <c r="H88" s="93">
        <v>74</v>
      </c>
      <c r="I88" s="84">
        <f aca="true" t="shared" si="14" ref="I88:I93">+H88</f>
        <v>74</v>
      </c>
      <c r="J88" s="43"/>
      <c r="K88" s="45"/>
    </row>
    <row r="89" spans="1:11" ht="15">
      <c r="A89" s="36">
        <v>2003</v>
      </c>
      <c r="B89" s="9" t="s">
        <v>66</v>
      </c>
      <c r="C89" s="6">
        <v>2017</v>
      </c>
      <c r="D89" s="15">
        <v>25</v>
      </c>
      <c r="E89" s="99">
        <v>23</v>
      </c>
      <c r="F89" s="59">
        <f t="shared" si="11"/>
        <v>48</v>
      </c>
      <c r="G89" s="76"/>
      <c r="H89" s="93">
        <v>74</v>
      </c>
      <c r="I89" s="84">
        <f t="shared" si="14"/>
        <v>74</v>
      </c>
      <c r="J89" s="43"/>
      <c r="K89" s="45"/>
    </row>
    <row r="90" spans="1:11" ht="15">
      <c r="A90" s="36">
        <v>2004</v>
      </c>
      <c r="B90" s="9" t="s">
        <v>66</v>
      </c>
      <c r="C90" s="19">
        <v>2018</v>
      </c>
      <c r="D90" s="15">
        <v>23</v>
      </c>
      <c r="E90" s="99">
        <v>21</v>
      </c>
      <c r="F90" s="59">
        <f t="shared" si="11"/>
        <v>44</v>
      </c>
      <c r="G90" s="76"/>
      <c r="H90" s="93">
        <v>80</v>
      </c>
      <c r="I90" s="84">
        <f t="shared" si="14"/>
        <v>80</v>
      </c>
      <c r="J90" s="43"/>
      <c r="K90" s="45"/>
    </row>
    <row r="91" spans="1:11" ht="15">
      <c r="A91" s="36">
        <v>2005</v>
      </c>
      <c r="B91" s="9" t="s">
        <v>66</v>
      </c>
      <c r="C91" s="19">
        <v>2018</v>
      </c>
      <c r="D91" s="15">
        <v>79</v>
      </c>
      <c r="E91" s="99">
        <v>77</v>
      </c>
      <c r="F91" s="59">
        <f t="shared" si="11"/>
        <v>156</v>
      </c>
      <c r="G91" s="76"/>
      <c r="H91" s="93">
        <v>174</v>
      </c>
      <c r="I91" s="84">
        <f t="shared" si="14"/>
        <v>174</v>
      </c>
      <c r="J91" s="43"/>
      <c r="K91" s="45"/>
    </row>
    <row r="92" spans="1:11" ht="15">
      <c r="A92" s="37" t="s">
        <v>67</v>
      </c>
      <c r="B92" s="18" t="s">
        <v>68</v>
      </c>
      <c r="C92" s="6">
        <v>2004</v>
      </c>
      <c r="D92" s="11">
        <v>22</v>
      </c>
      <c r="E92" s="100">
        <v>0</v>
      </c>
      <c r="F92" s="59">
        <f t="shared" si="11"/>
        <v>22</v>
      </c>
      <c r="G92" s="75"/>
      <c r="H92" s="96">
        <v>0</v>
      </c>
      <c r="I92" s="84">
        <f t="shared" si="14"/>
        <v>0</v>
      </c>
      <c r="J92" s="43"/>
      <c r="K92" s="45"/>
    </row>
    <row r="93" spans="1:11" ht="15.75" thickBot="1">
      <c r="A93" s="38" t="s">
        <v>69</v>
      </c>
      <c r="B93" s="20" t="s">
        <v>70</v>
      </c>
      <c r="C93" s="21">
        <v>2008</v>
      </c>
      <c r="D93" s="22">
        <v>27</v>
      </c>
      <c r="E93" s="111">
        <v>27</v>
      </c>
      <c r="F93" s="115">
        <f>+D93</f>
        <v>27</v>
      </c>
      <c r="G93" s="77"/>
      <c r="H93" s="97">
        <v>94</v>
      </c>
      <c r="I93" s="86">
        <f t="shared" si="14"/>
        <v>94</v>
      </c>
      <c r="J93" s="57"/>
      <c r="K93" s="46"/>
    </row>
    <row r="94" spans="1:11" ht="15.75" thickBot="1">
      <c r="A94" s="23">
        <v>89</v>
      </c>
      <c r="B94" s="39" t="s">
        <v>71</v>
      </c>
      <c r="C94" s="24"/>
      <c r="D94" s="26"/>
      <c r="E94" s="27"/>
      <c r="F94" s="26"/>
      <c r="G94" s="73"/>
      <c r="H94" s="25"/>
      <c r="I94" s="61"/>
      <c r="J94" s="67"/>
      <c r="K94" s="51"/>
    </row>
    <row r="95" spans="1:9" ht="15.75" thickBot="1">
      <c r="A95" s="40"/>
      <c r="B95" s="41" t="s">
        <v>79</v>
      </c>
      <c r="C95" s="28"/>
      <c r="D95" s="30"/>
      <c r="E95" s="30"/>
      <c r="F95" s="73"/>
      <c r="G95" s="30"/>
      <c r="H95" s="29"/>
      <c r="I95" s="80"/>
    </row>
    <row r="96" spans="1:11" ht="15">
      <c r="A96" s="42" t="s">
        <v>72</v>
      </c>
      <c r="B96" s="103" t="s">
        <v>31</v>
      </c>
      <c r="C96" s="106">
        <v>2017</v>
      </c>
      <c r="D96" s="31">
        <v>104</v>
      </c>
      <c r="E96" s="4">
        <v>103</v>
      </c>
      <c r="F96" s="31">
        <f>+D96+E96</f>
        <v>207</v>
      </c>
      <c r="G96" s="74"/>
      <c r="H96" s="102">
        <v>162</v>
      </c>
      <c r="I96" s="101">
        <f aca="true" t="shared" si="15" ref="I96:I99">+H96</f>
        <v>162</v>
      </c>
      <c r="J96" s="63"/>
      <c r="K96" s="44"/>
    </row>
    <row r="97" spans="1:11" ht="15">
      <c r="A97" s="36">
        <v>2006</v>
      </c>
      <c r="B97" s="9" t="s">
        <v>6</v>
      </c>
      <c r="C97" s="107">
        <v>2019</v>
      </c>
      <c r="D97" s="15">
        <v>90</v>
      </c>
      <c r="E97" s="16">
        <v>86</v>
      </c>
      <c r="F97" s="60"/>
      <c r="G97" s="75">
        <f>+D97+E97</f>
        <v>176</v>
      </c>
      <c r="H97" s="93">
        <v>240</v>
      </c>
      <c r="I97" s="84">
        <f t="shared" si="15"/>
        <v>240</v>
      </c>
      <c r="J97" s="43"/>
      <c r="K97" s="45"/>
    </row>
    <row r="98" spans="1:11" ht="15">
      <c r="A98" s="37" t="s">
        <v>73</v>
      </c>
      <c r="B98" s="18" t="s">
        <v>74</v>
      </c>
      <c r="C98" s="108">
        <v>2004</v>
      </c>
      <c r="D98" s="7">
        <v>46</v>
      </c>
      <c r="E98" s="8">
        <v>46</v>
      </c>
      <c r="F98" s="116">
        <f>+D98+E98</f>
        <v>92</v>
      </c>
      <c r="G98" s="75"/>
      <c r="H98" s="88">
        <v>66</v>
      </c>
      <c r="I98" s="84">
        <f t="shared" si="15"/>
        <v>66</v>
      </c>
      <c r="J98" s="43"/>
      <c r="K98" s="45"/>
    </row>
    <row r="99" spans="1:11" ht="15.75" thickBot="1">
      <c r="A99" s="38" t="s">
        <v>75</v>
      </c>
      <c r="B99" s="104" t="s">
        <v>76</v>
      </c>
      <c r="C99" s="109">
        <v>2019</v>
      </c>
      <c r="D99" s="32">
        <v>40</v>
      </c>
      <c r="E99" s="33">
        <v>36</v>
      </c>
      <c r="F99" s="105"/>
      <c r="G99" s="75">
        <f>+D99+E99</f>
        <v>76</v>
      </c>
      <c r="H99" s="97">
        <v>75</v>
      </c>
      <c r="I99" s="84">
        <f t="shared" si="15"/>
        <v>75</v>
      </c>
      <c r="J99" s="57"/>
      <c r="K99" s="46"/>
    </row>
    <row r="100" spans="1:14" ht="15.75" thickBot="1">
      <c r="A100" s="52">
        <f>104-100</f>
        <v>4</v>
      </c>
      <c r="B100" s="53" t="s">
        <v>77</v>
      </c>
      <c r="C100" s="54"/>
      <c r="D100" s="26"/>
      <c r="E100" s="26"/>
      <c r="F100" s="26"/>
      <c r="G100" s="26"/>
      <c r="H100" s="55"/>
      <c r="I100" s="62"/>
      <c r="J100" s="68"/>
      <c r="K100" s="56"/>
      <c r="N100" s="34"/>
    </row>
    <row r="101" spans="1:14" ht="15.75" thickBot="1">
      <c r="A101" s="47"/>
      <c r="B101" s="48" t="s">
        <v>78</v>
      </c>
      <c r="C101" s="49"/>
      <c r="D101" s="50">
        <f>SUM(D4:D99)</f>
        <v>1871</v>
      </c>
      <c r="E101" s="50">
        <f>SUM(E4:E99)</f>
        <v>1736</v>
      </c>
      <c r="F101" s="50">
        <f>SUM(F4:F100)</f>
        <v>3008</v>
      </c>
      <c r="G101" s="50">
        <f>SUM(G4:G100)</f>
        <v>572</v>
      </c>
      <c r="H101" s="50">
        <f>SUM(H4:H99)</f>
        <v>5553</v>
      </c>
      <c r="I101" s="50">
        <f>SUM(I4:I100)</f>
        <v>5118</v>
      </c>
      <c r="J101" s="50">
        <f>SUM(J4:J100)</f>
        <v>156</v>
      </c>
      <c r="K101" s="82">
        <f>SUM(K4:K100)</f>
        <v>263</v>
      </c>
      <c r="N101" s="34"/>
    </row>
    <row r="102" spans="6:11" ht="15">
      <c r="F102" s="1" t="s">
        <v>0</v>
      </c>
      <c r="G102" s="1"/>
      <c r="H102" s="69">
        <f>+H5+H20+H21+H22+H23+H24+H25+H30+H31+H32+H33+H34+H35+H38+H39+H41+H42+H43+H44+H45+H46+H47+H48+H49+H50+H51+H53+H54+H55+H56+H57+H58+H59+H60+H61+H62+H63+H65+H66+H67+H68+H69+H70+H71+H72+H73+H77+H78+H79+H80+H81+H82+H83+H84+H85+H86+H88+H89+H90+H91+H93+H96+H97+H98+H99</f>
        <v>4723</v>
      </c>
      <c r="J102" s="70"/>
      <c r="K102" s="70"/>
    </row>
    <row r="103" spans="6:11" ht="15">
      <c r="F103" s="1" t="s">
        <v>81</v>
      </c>
      <c r="G103" s="1"/>
      <c r="H103" s="71">
        <f>+H4+H6+H11+H14+H26+H27+H28+H29+H36+H37+H40+H52+H75+H76+H87</f>
        <v>814</v>
      </c>
      <c r="J103" s="79"/>
      <c r="K103" s="79"/>
    </row>
    <row r="104" spans="6:11" ht="15">
      <c r="F104" s="1" t="s">
        <v>1</v>
      </c>
      <c r="G104" s="1"/>
      <c r="H104" s="72">
        <f>+H19+H64</f>
        <v>16</v>
      </c>
      <c r="J104" s="79"/>
      <c r="K104" s="79"/>
    </row>
    <row r="105" ht="15">
      <c r="I105" s="81"/>
    </row>
    <row r="107" ht="15">
      <c r="M107" s="1"/>
    </row>
    <row r="108" ht="15">
      <c r="M108" s="1"/>
    </row>
  </sheetData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Vávra</dc:creator>
  <cp:keywords/>
  <dc:description/>
  <cp:lastModifiedBy>Pavlína Tůmová</cp:lastModifiedBy>
  <cp:lastPrinted>2023-02-15T14:49:04Z</cp:lastPrinted>
  <dcterms:created xsi:type="dcterms:W3CDTF">2023-01-24T11:35:38Z</dcterms:created>
  <dcterms:modified xsi:type="dcterms:W3CDTF">2023-02-15T14:50:43Z</dcterms:modified>
  <cp:category/>
  <cp:version/>
  <cp:contentType/>
  <cp:contentStatus/>
</cp:coreProperties>
</file>