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589" activeTab="0"/>
  </bookViews>
  <sheets>
    <sheet name="Rekapitulace" sheetId="1" r:id="rId1"/>
    <sheet name="ÚT" sheetId="2" r:id="rId2"/>
    <sheet name="MaR" sheetId="3" r:id="rId3"/>
  </sheets>
  <definedNames>
    <definedName name="_xlnm.Print_Titles" localSheetId="2">'MaR'!$1:$10</definedName>
    <definedName name="_xlnm.Print_Titles" localSheetId="0">'Rekapitulace'!$1:$8</definedName>
    <definedName name="_xlnm.Print_Titles" localSheetId="1">'ÚT'!$1:$10</definedName>
    <definedName name="_xlnm.Print_Area" localSheetId="2">'MaR'!$A$1:$G$103</definedName>
    <definedName name="_xlnm.Print_Area" localSheetId="0">'Rekapitulace'!$A$1:$C$23</definedName>
    <definedName name="_xlnm.Print_Area" localSheetId="1">'ÚT'!$A$1:$G$243</definedName>
  </definedNames>
  <calcPr fullCalcOnLoad="1"/>
</workbook>
</file>

<file path=xl/sharedStrings.xml><?xml version="1.0" encoding="utf-8"?>
<sst xmlns="http://schemas.openxmlformats.org/spreadsheetml/2006/main" count="836" uniqueCount="431">
  <si>
    <t>Zařízení staveniště</t>
  </si>
  <si>
    <t>Doprava, přesun hmot</t>
  </si>
  <si>
    <t>Dokumentace skutečného provedení</t>
  </si>
  <si>
    <t>Likvidace odpadu</t>
  </si>
  <si>
    <t>Tlaková zkouška</t>
  </si>
  <si>
    <t>Topná zkouška</t>
  </si>
  <si>
    <t>Proplach a desinfekce potrubí</t>
  </si>
  <si>
    <t>Štítky a nápisy</t>
  </si>
  <si>
    <t>Lešení, pojízdné plošiny</t>
  </si>
  <si>
    <t>Položka</t>
  </si>
  <si>
    <t>Název</t>
  </si>
  <si>
    <t>Mn.</t>
  </si>
  <si>
    <t>MJ</t>
  </si>
  <si>
    <t>D+M</t>
  </si>
  <si>
    <t>Cena celkem</t>
  </si>
  <si>
    <t>R E K A P I T U L A C E</t>
  </si>
  <si>
    <t xml:space="preserve">Celkem Kč </t>
  </si>
  <si>
    <t>Jedn.cena</t>
  </si>
  <si>
    <t>Ostatní náklady</t>
  </si>
  <si>
    <t>kpl</t>
  </si>
  <si>
    <t>Požární ucpávky</t>
  </si>
  <si>
    <t>Cena celkem Kč bez DPH</t>
  </si>
  <si>
    <t>01.010.000</t>
  </si>
  <si>
    <t>01.000.000</t>
  </si>
  <si>
    <t>01.010.001</t>
  </si>
  <si>
    <t>01.010.002</t>
  </si>
  <si>
    <t>01.010.003</t>
  </si>
  <si>
    <t>01.010.004</t>
  </si>
  <si>
    <t>01.010.005</t>
  </si>
  <si>
    <t>01.010.006</t>
  </si>
  <si>
    <t>01.010.007</t>
  </si>
  <si>
    <t>01.010.009</t>
  </si>
  <si>
    <t>01.040.000</t>
  </si>
  <si>
    <t>01.040.001</t>
  </si>
  <si>
    <t>01.050.000</t>
  </si>
  <si>
    <t>01.050.001</t>
  </si>
  <si>
    <t>01.050.002</t>
  </si>
  <si>
    <t>01.060.000</t>
  </si>
  <si>
    <t>01.060.001</t>
  </si>
  <si>
    <t>01.060.002</t>
  </si>
  <si>
    <t>01.060.003</t>
  </si>
  <si>
    <t>01.060.004</t>
  </si>
  <si>
    <t>01.060.005</t>
  </si>
  <si>
    <t>01.060.006</t>
  </si>
  <si>
    <t>01.060.007</t>
  </si>
  <si>
    <t>01.060.008</t>
  </si>
  <si>
    <t>01.070.000</t>
  </si>
  <si>
    <t>01.070.001</t>
  </si>
  <si>
    <t>01.070.002</t>
  </si>
  <si>
    <t>01.070.003</t>
  </si>
  <si>
    <t>01.070.004</t>
  </si>
  <si>
    <t>01.080.000</t>
  </si>
  <si>
    <t>01.080.001</t>
  </si>
  <si>
    <t>01.080.002</t>
  </si>
  <si>
    <t>01.080.003</t>
  </si>
  <si>
    <t>01.080.004</t>
  </si>
  <si>
    <t>01.090.000</t>
  </si>
  <si>
    <t>01.090.001</t>
  </si>
  <si>
    <t>01.100.001</t>
  </si>
  <si>
    <t>01.100.002</t>
  </si>
  <si>
    <t>01.100.003</t>
  </si>
  <si>
    <t>01.100.004</t>
  </si>
  <si>
    <t>01.100.005</t>
  </si>
  <si>
    <t>01.100.006</t>
  </si>
  <si>
    <t>01.100.007</t>
  </si>
  <si>
    <t>01.100.008</t>
  </si>
  <si>
    <t>01.100.009</t>
  </si>
  <si>
    <t>01.100.010</t>
  </si>
  <si>
    <t>01.100.011</t>
  </si>
  <si>
    <t>01.100.012</t>
  </si>
  <si>
    <t>01.100.000</t>
  </si>
  <si>
    <t>Měření a regulace</t>
  </si>
  <si>
    <t>01.020.000</t>
  </si>
  <si>
    <t>01.020.001</t>
  </si>
  <si>
    <t>01.020.002</t>
  </si>
  <si>
    <t>01.030.000</t>
  </si>
  <si>
    <t>01.030.001</t>
  </si>
  <si>
    <t>01.030.002</t>
  </si>
  <si>
    <t>ks</t>
  </si>
  <si>
    <t>Zařízení a armatury</t>
  </si>
  <si>
    <t>01.010.010</t>
  </si>
  <si>
    <t>Membránová expanzní nádoba, typ N 250/6, vč. upevnění, výrobce: REFLEX</t>
  </si>
  <si>
    <t xml:space="preserve">Uzavírací armatura se zajištěním MK 1" </t>
  </si>
  <si>
    <t>bm</t>
  </si>
  <si>
    <t xml:space="preserve">Povrchová úprava z nerez plechu - izolovaného kolena </t>
  </si>
  <si>
    <t>Povrchová úprava z nerez plechu - izolovaného komínu</t>
  </si>
  <si>
    <t>Uzavírací mezipřírubová klapka, typ BOAX - N, páka, DN 50, výrobce: KSB
vč. připojovacích protipřírub, tesnění a spojovacího materiálu PN6/10/16</t>
  </si>
  <si>
    <t>Uzavírací mezipřírubová klapka, typ BOAX - N, páka, DN 40, výrobce: KSB
vč. připojovacích protipřírub, tesnění a spojovacího materiálu PN6/10/16</t>
  </si>
  <si>
    <t>Zpětný ventil přírubový typ BOA - RVK výrobce:KSB vč. připojovacích protipřírub,těsnění a spojovacího materiálu PN 6/10/16,  DN 40</t>
  </si>
  <si>
    <t>Zpětný ventil přírubový typ BOA - RVK výrobce:KSB vč. připojovacích protipřírub,těsnění a spojovacího materiálu PN 6/10/16,  DN 50</t>
  </si>
  <si>
    <t>Filtr přírubový typ BOA - S, výrobce:KSB vč. připojovacích protipřírub,těsnění a spojovacího materiálu PN 6/10/16, DN 50</t>
  </si>
  <si>
    <t>Filtr přírubový typ BOA - S, výrobce:KSB vč. připojovacích protipřírub,těsnění a spojovacího materiálu PN 6/10/16, DN 40</t>
  </si>
  <si>
    <t xml:space="preserve">Bimetalový teploměr, rozsah 0-120°C, typ: BiTh 100, třída přesnosti I., výrobce: AFRISO </t>
  </si>
  <si>
    <t>Ochranná jímka mosazná s připojovacím závitem 1/2", výrobce: AFRISO</t>
  </si>
  <si>
    <t>Vypouštěcí kohouty DN15</t>
  </si>
  <si>
    <t>Manometr RF 0-6 bar 63/1/4"</t>
  </si>
  <si>
    <t>Kondenzační smyčka stočená přivařovací M20x1,5</t>
  </si>
  <si>
    <t>Ventil manom. 137517 A.2 M20x1,5, PN630</t>
  </si>
  <si>
    <t>Čidlo teploty</t>
  </si>
  <si>
    <t>Ochranná jímka s připojovacím závitem 1/2" pro teplotní čidlo, výrobce: AFRISO</t>
  </si>
  <si>
    <t>Automatický odvzdušňovací ventil DN15</t>
  </si>
  <si>
    <t>Koleno 87° DN220mm</t>
  </si>
  <si>
    <t>Potrubí z ocelových bezešvých zavitových trubek běžných</t>
  </si>
  <si>
    <t>DN40</t>
  </si>
  <si>
    <t>DN50</t>
  </si>
  <si>
    <t>R 50/40</t>
  </si>
  <si>
    <t>Třícestný ventil kvs=31,0m3/h, DN50 vč. 3-bodového servopohonu 230V, výrobce: SIEMENS</t>
  </si>
  <si>
    <t>Zemní plyn</t>
  </si>
  <si>
    <t>Ocelové potrubí DN20</t>
  </si>
  <si>
    <t>Ocelové potrubí DN25</t>
  </si>
  <si>
    <t>Kulový kohout DN25</t>
  </si>
  <si>
    <t>01.060.009</t>
  </si>
  <si>
    <t>01.060.010</t>
  </si>
  <si>
    <t>01.060.011</t>
  </si>
  <si>
    <t>Ocelové potrubí DN40</t>
  </si>
  <si>
    <t>Zdravotechnika</t>
  </si>
  <si>
    <t>Vzduchotechnika</t>
  </si>
  <si>
    <t>Potrubí z plastových trubek Ekoplastik PPr, včetně tvarovek, (D20x2,8)</t>
  </si>
  <si>
    <t>Úprava napojení na stávající rozvod studené vody</t>
  </si>
  <si>
    <t>01.100.013</t>
  </si>
  <si>
    <t>01.100.014</t>
  </si>
  <si>
    <t>01.100.015</t>
  </si>
  <si>
    <t>01.100.016</t>
  </si>
  <si>
    <t>01.100.017</t>
  </si>
  <si>
    <t>01.100.018</t>
  </si>
  <si>
    <t>01.100.019</t>
  </si>
  <si>
    <t>01.100.021</t>
  </si>
  <si>
    <t>01.100.022</t>
  </si>
  <si>
    <t>01.100.023</t>
  </si>
  <si>
    <t>Zaškolení obsluhy</t>
  </si>
  <si>
    <t>01.100.024</t>
  </si>
  <si>
    <t xml:space="preserve">Dopuštění systému upravenou vodou </t>
  </si>
  <si>
    <t>Potrubí z ocelových bezešvých zavitových trubek DN15</t>
  </si>
  <si>
    <t>Napojení na stávajcí systém vytápění</t>
  </si>
  <si>
    <t>Výkaz výměr</t>
  </si>
  <si>
    <t>Muzeum Benešov - rekonstrukce kotelny</t>
  </si>
  <si>
    <t>Demontážní práce</t>
  </si>
  <si>
    <t>01.020.003</t>
  </si>
  <si>
    <t>01.020.004</t>
  </si>
  <si>
    <t>01.020.005</t>
  </si>
  <si>
    <t>01.020.006</t>
  </si>
  <si>
    <t>01.020.007</t>
  </si>
  <si>
    <t>01.020.008</t>
  </si>
  <si>
    <t>01.020.009</t>
  </si>
  <si>
    <t>01.020.010</t>
  </si>
  <si>
    <t>01.020.011</t>
  </si>
  <si>
    <t>01.020.012</t>
  </si>
  <si>
    <t>01.020.013</t>
  </si>
  <si>
    <t>01.020.014</t>
  </si>
  <si>
    <t>01.020.015</t>
  </si>
  <si>
    <t>01.020.016</t>
  </si>
  <si>
    <t>01.020.017</t>
  </si>
  <si>
    <t>01.020.018</t>
  </si>
  <si>
    <t>01.020.019</t>
  </si>
  <si>
    <t>01.020.020</t>
  </si>
  <si>
    <t>01.020.021</t>
  </si>
  <si>
    <t>01.020.022</t>
  </si>
  <si>
    <t>01.020.023</t>
  </si>
  <si>
    <t>01.020.024</t>
  </si>
  <si>
    <t>01.020.025</t>
  </si>
  <si>
    <t>01.020.026</t>
  </si>
  <si>
    <t>01.020.027</t>
  </si>
  <si>
    <t>01.020.028</t>
  </si>
  <si>
    <t>01.020.029</t>
  </si>
  <si>
    <t>01.020.030</t>
  </si>
  <si>
    <t>01.020.031</t>
  </si>
  <si>
    <t>01.020.032</t>
  </si>
  <si>
    <t>01.020.033</t>
  </si>
  <si>
    <t>01.020.034</t>
  </si>
  <si>
    <t>01.020.035</t>
  </si>
  <si>
    <t>01.020.036</t>
  </si>
  <si>
    <t>01.020.037</t>
  </si>
  <si>
    <t>01.020.038</t>
  </si>
  <si>
    <t>01.020.040</t>
  </si>
  <si>
    <t>01.020.041</t>
  </si>
  <si>
    <t>01.020.042</t>
  </si>
  <si>
    <t>01.020.043</t>
  </si>
  <si>
    <t>01.020.044</t>
  </si>
  <si>
    <t>01.020.045</t>
  </si>
  <si>
    <t>01.040.002</t>
  </si>
  <si>
    <t>01.040.003</t>
  </si>
  <si>
    <t>Napojení na stávající systém kanalizace</t>
  </si>
  <si>
    <t>Schéma vytápění, zarámované, prosklené, upevnění na stěnu</t>
  </si>
  <si>
    <t>01.060.012</t>
  </si>
  <si>
    <t>DN25</t>
  </si>
  <si>
    <t>01.030.003</t>
  </si>
  <si>
    <t>01.040.004</t>
  </si>
  <si>
    <t>Kulový kohout DN32</t>
  </si>
  <si>
    <t>Smyčka kondenzační zahnutá přivařovací</t>
  </si>
  <si>
    <t>Tlakoměrový kohout</t>
  </si>
  <si>
    <t>El.magnetický ventil PEVEKO EVPE 1040.02 20W DN40</t>
  </si>
  <si>
    <t>Kulový kohout DN15</t>
  </si>
  <si>
    <t>01.100.025</t>
  </si>
  <si>
    <t>01.100.026</t>
  </si>
  <si>
    <t>Kotel plynový Viadus G25</t>
  </si>
  <si>
    <t>Čerpadlo</t>
  </si>
  <si>
    <t>4-cestný ventil</t>
  </si>
  <si>
    <t>Demontáž stávajícího plynoměru G6</t>
  </si>
  <si>
    <t>Potrubí ocelové DN15 - DN 50</t>
  </si>
  <si>
    <t>Redukce 25/15</t>
  </si>
  <si>
    <t>Kulový kohout DN40</t>
  </si>
  <si>
    <t>01.060.013</t>
  </si>
  <si>
    <t>01.060.014</t>
  </si>
  <si>
    <t>01.060.015</t>
  </si>
  <si>
    <t>Demontáž armatur do DN 50</t>
  </si>
  <si>
    <t>Ocelové kolena, redukce, T -kusy</t>
  </si>
  <si>
    <t>01.040.005</t>
  </si>
  <si>
    <t>Koleno ocelové DN40</t>
  </si>
  <si>
    <t>01.060.016</t>
  </si>
  <si>
    <t>01.060.017</t>
  </si>
  <si>
    <t>01.060.018</t>
  </si>
  <si>
    <t>Redukce 40/32</t>
  </si>
  <si>
    <t>Redukce 40/25</t>
  </si>
  <si>
    <t>Expazní nádoba N 250</t>
  </si>
  <si>
    <t>Automatický doplňovací zařízení Magcontrol MC, výrobce: REFLEX</t>
  </si>
  <si>
    <t>Oddělovací člen Fillset FV, výrobce: REFLEX</t>
  </si>
  <si>
    <t xml:space="preserve">Komínová vložka DN220 mm </t>
  </si>
  <si>
    <t>T-kus 50/40/50</t>
  </si>
  <si>
    <t>Tlakoměr 0-4kPa</t>
  </si>
  <si>
    <t>T-kus 40/40/50</t>
  </si>
  <si>
    <t>01.060.019</t>
  </si>
  <si>
    <t>Revize plynu, včetně revizní knihy kotelny</t>
  </si>
  <si>
    <t>Vypuštění stávajícího kotlového okruhu</t>
  </si>
  <si>
    <t>Komínový systém potrubí DN150</t>
  </si>
  <si>
    <t>Komínový systém potrubí DN180</t>
  </si>
  <si>
    <t>01.010.008</t>
  </si>
  <si>
    <t>01.010.011</t>
  </si>
  <si>
    <t>Koleno 87° DN220/300mm</t>
  </si>
  <si>
    <t>01.020.046</t>
  </si>
  <si>
    <t xml:space="preserve">Kouřovod izolovaný DN220/300mm </t>
  </si>
  <si>
    <t>Uvedení do provozu kotle Viessmann, vč. regulace</t>
  </si>
  <si>
    <t>01.100.020</t>
  </si>
  <si>
    <t>Revizní zpráva tlakových nádob</t>
  </si>
  <si>
    <t>Odborná prohlídka kotelny</t>
  </si>
  <si>
    <t>Potrubí PP-HT systém DN 40</t>
  </si>
  <si>
    <t>Mechanické odvzdušnění, vč. potrubí DN15- 4m, vypouštěcího kohoutu DN15 - 1ks</t>
  </si>
  <si>
    <t>Sběrný žlab odvzdušňovacích ventilů šxhxv 600x150x150mm, mat. nerez
vč. závěsných a připevňovacích prvků</t>
  </si>
  <si>
    <t>Napojení na stávající systém plynu</t>
  </si>
  <si>
    <t>Stavební práce</t>
  </si>
  <si>
    <t>01.090.002</t>
  </si>
  <si>
    <t>01.090.003</t>
  </si>
  <si>
    <t>Odvzdušnění systému vytápění</t>
  </si>
  <si>
    <t>Vzduchotechnické potrubí čtyřhranné, vč. 50% tvarovek</t>
  </si>
  <si>
    <t>Napojení komínu na odvod kondenzátu</t>
  </si>
  <si>
    <t>01.020.047</t>
  </si>
  <si>
    <t>Rozvaděč MR</t>
  </si>
  <si>
    <t>01.090.004</t>
  </si>
  <si>
    <t>Zhotovení základu pro topný zdroj (0,9x2,9x0,05 m)</t>
  </si>
  <si>
    <t>01.060.020</t>
  </si>
  <si>
    <t xml:space="preserve">Tepelné izolace z minerální vlny Tl. dle dimenze potrubí, s povrchovou úpravou pozink plech </t>
  </si>
  <si>
    <t>Ocelovoplechový rozvaděč 800x600x400, vývody horem</t>
  </si>
  <si>
    <t>Jistič B20/3 s přepěťovou cívkou</t>
  </si>
  <si>
    <t>Jistič C16/3</t>
  </si>
  <si>
    <t>Jistič C6/1</t>
  </si>
  <si>
    <t>Jistič C10/1</t>
  </si>
  <si>
    <t>Motorový spouštěč MS0,63-1A/3</t>
  </si>
  <si>
    <t>Svorka s pojistkou - signalizace poruchy</t>
  </si>
  <si>
    <t>Skleněná pojistka</t>
  </si>
  <si>
    <t>Stykač na din lištu 400V/5kW</t>
  </si>
  <si>
    <t>Pomocné relé 4P/230V, včetně patice</t>
  </si>
  <si>
    <t>Pomocné relé 4P/24VAC, včetně patice</t>
  </si>
  <si>
    <t>Světlo do rozvaděče s vypínačem 230V</t>
  </si>
  <si>
    <t>Zásuvka 230V na DIN</t>
  </si>
  <si>
    <t>Signálka do panelu 230V-zelená</t>
  </si>
  <si>
    <t>Signálka do panelu 230V-rudá</t>
  </si>
  <si>
    <t>Signálka do panelu 230V-bíla</t>
  </si>
  <si>
    <t>Regulátor hladiny SH01, včetně sond</t>
  </si>
  <si>
    <t>Svorka na DIN</t>
  </si>
  <si>
    <t>Box na dveře pro dokumentaci</t>
  </si>
  <si>
    <t>Pomocný materiál</t>
  </si>
  <si>
    <t>Výroba rozvaděče</t>
  </si>
  <si>
    <t>Periferie</t>
  </si>
  <si>
    <t>Pohon trojcestného ventilu SQX32.00, výrobce: SIEMENS,</t>
  </si>
  <si>
    <r>
      <t>VXF31.50 Třícestný ventil kvs=31m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/h, DN25 výrobce: SIEMENS, </t>
    </r>
  </si>
  <si>
    <t>Termostat prostorový, 0-60°C,</t>
  </si>
  <si>
    <t xml:space="preserve">Termostat jímkový, 0-110°C, </t>
  </si>
  <si>
    <t xml:space="preserve">Manostat 63-630kPa, </t>
  </si>
  <si>
    <t>Kabely kabelové rozvody</t>
  </si>
  <si>
    <t>Cyky-J 5x2,5</t>
  </si>
  <si>
    <t>m</t>
  </si>
  <si>
    <t>Cyky-J 5x1,5</t>
  </si>
  <si>
    <t>Cyky-J 3x2,5</t>
  </si>
  <si>
    <t>Cyky-J 3x1,5</t>
  </si>
  <si>
    <t>Cyky-O 4x1,5</t>
  </si>
  <si>
    <t>Jyty 4x1</t>
  </si>
  <si>
    <t>Jyty 2x1</t>
  </si>
  <si>
    <t>Drát ž/z Y10</t>
  </si>
  <si>
    <t>Svorky pro pospojení</t>
  </si>
  <si>
    <t>Kabelový rošt drátěný, včetně příslušenství</t>
  </si>
  <si>
    <t>Trubka plastová pevná 20, včetně pomocného materiálu</t>
  </si>
  <si>
    <t>Trubka plastová ohebná 20, včetně pomocného materiálu</t>
  </si>
  <si>
    <t>Pomocný montážní materiál</t>
  </si>
  <si>
    <t>Seřízení a uvedení do provozu</t>
  </si>
  <si>
    <t>Revize elektro</t>
  </si>
  <si>
    <t>02.000.000</t>
  </si>
  <si>
    <t>02.010.000</t>
  </si>
  <si>
    <t>02.010.001</t>
  </si>
  <si>
    <t>02.010.002</t>
  </si>
  <si>
    <t>02.010.003</t>
  </si>
  <si>
    <t>02.010.004</t>
  </si>
  <si>
    <t>02.010.005</t>
  </si>
  <si>
    <t>02.010.006</t>
  </si>
  <si>
    <t>02.010.007</t>
  </si>
  <si>
    <t>02.010.008</t>
  </si>
  <si>
    <t>02.010.009</t>
  </si>
  <si>
    <t>02.010.010</t>
  </si>
  <si>
    <t>02.010.011</t>
  </si>
  <si>
    <t>02.010.012</t>
  </si>
  <si>
    <t>02.010.013</t>
  </si>
  <si>
    <t>02.010.014</t>
  </si>
  <si>
    <t>02.010.015</t>
  </si>
  <si>
    <t>02.010.016</t>
  </si>
  <si>
    <t>02.010.017</t>
  </si>
  <si>
    <t>02.010.018</t>
  </si>
  <si>
    <t>02.010.019</t>
  </si>
  <si>
    <t>02.010.020</t>
  </si>
  <si>
    <t>02.010.021</t>
  </si>
  <si>
    <t>02.020.000</t>
  </si>
  <si>
    <t>02.020.001</t>
  </si>
  <si>
    <t>02.020.002</t>
  </si>
  <si>
    <t>02.020.003</t>
  </si>
  <si>
    <t>02.020.004</t>
  </si>
  <si>
    <t>02.020.005</t>
  </si>
  <si>
    <t>02.030.000</t>
  </si>
  <si>
    <t>02.030.001</t>
  </si>
  <si>
    <t>02.040.000</t>
  </si>
  <si>
    <t>02.040.001</t>
  </si>
  <si>
    <t>02.040.002</t>
  </si>
  <si>
    <t>02.040.003</t>
  </si>
  <si>
    <t>02.040.004</t>
  </si>
  <si>
    <t>02.040.005</t>
  </si>
  <si>
    <t>02.040.006</t>
  </si>
  <si>
    <t>02.040.007</t>
  </si>
  <si>
    <t>02.040.008</t>
  </si>
  <si>
    <t>pro ocelové potrubí DN40 tl. 40mm</t>
  </si>
  <si>
    <t>pro ocelové potrubí DN50 tl. 50mm</t>
  </si>
  <si>
    <t>01.010.012</t>
  </si>
  <si>
    <t>Odtahový systém</t>
  </si>
  <si>
    <t>01.090.005</t>
  </si>
  <si>
    <t>01.090.006</t>
  </si>
  <si>
    <t>Uvedení do provozu doplňovacího zařízení</t>
  </si>
  <si>
    <t>Uzemnění odvzdušnění zemního plynu dle ČSN 341390</t>
  </si>
  <si>
    <t>Propojení potrubí plynu po demontáži stávajícího plynoměru v Základní umělecké škole</t>
  </si>
  <si>
    <t>01.010.013</t>
  </si>
  <si>
    <t>Reviza komínu</t>
  </si>
  <si>
    <t>Revize rozvaděče</t>
  </si>
  <si>
    <t>01.100.027</t>
  </si>
  <si>
    <t>01.080.005</t>
  </si>
  <si>
    <t>Demontáž přívodního potrubí VZT</t>
  </si>
  <si>
    <t>Demontáž stávajícících potrubních izolací</t>
  </si>
  <si>
    <t>Ekologická likvidace demontovaného materiálu</t>
  </si>
  <si>
    <t>01.010.014</t>
  </si>
  <si>
    <t>Odvoz suti a vybouraného materiálu na skládku</t>
  </si>
  <si>
    <t>Vybourání stávajícího betonového základu (3x0,6x0,1 m)</t>
  </si>
  <si>
    <t>01.020.039</t>
  </si>
  <si>
    <t>01.030.004</t>
  </si>
  <si>
    <t>01.030.005</t>
  </si>
  <si>
    <t>01.030.006</t>
  </si>
  <si>
    <t>Závěsný systém ( HILTI, SIKLA)</t>
  </si>
  <si>
    <t>Chránička pro potrubí DN 20 (ø 42)</t>
  </si>
  <si>
    <t>Chránička pro potrubí DN 40 (ø 76)</t>
  </si>
  <si>
    <t>Prostup odfuku plynu stěnou do venkovního prostoru dvoru ( jádrové vrtání ø50)</t>
  </si>
  <si>
    <t>Odtoková nálevka HL20</t>
  </si>
  <si>
    <t>Mřížka 300x150, osazení do VZT potrubí</t>
  </si>
  <si>
    <t>Mřížka 400x400, osazení do VZT potrubí</t>
  </si>
  <si>
    <t>Mřížka 630x400, osazení do zdi, včetně pozedního rámu</t>
  </si>
  <si>
    <t>Mřížka 450x400, osazení do VZT potrubí</t>
  </si>
  <si>
    <t>01.070.005</t>
  </si>
  <si>
    <t>Nátěr potrubí - 1xzákladní, 2xvrchní</t>
  </si>
  <si>
    <t>Nátěr potrubí DN15 - 1xzákladní, 2xvrchní</t>
  </si>
  <si>
    <t>Spojovací a těsnící materiál</t>
  </si>
  <si>
    <t>01.080.006</t>
  </si>
  <si>
    <t>01.080.007</t>
  </si>
  <si>
    <r>
      <t>Úprava prostupu pro osazení VZT mřížky a přívodního VZT potrubí ( Opravení omítky po demontáži VZT zařízení cca 3m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</si>
  <si>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m</t>
    </r>
    <r>
      <rPr>
        <vertAlign val="superscript"/>
        <sz val="10"/>
        <rFont val="Arial"/>
        <family val="2"/>
      </rPr>
      <t>2</t>
    </r>
  </si>
  <si>
    <t>01.090.007</t>
  </si>
  <si>
    <t>01.090.008</t>
  </si>
  <si>
    <t>Vyspravení poškozených lokálních míst povrchu stěn- omítka+ vápenný pačok</t>
  </si>
  <si>
    <t>Nátěr připraveného soklu - pomocí bezprašného nátěru</t>
  </si>
  <si>
    <r>
      <t>Malba tekutá HET Hetline bílá ( 2x85m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</si>
  <si>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Není uvažováno s úpravou stávající podlahy </t>
  </si>
  <si>
    <t>Stavební přípomoce - drážky a prostupy stavebními konstrukcemi pro potřeby rozvodu vytápění a zemního plynu</t>
  </si>
  <si>
    <t>Plynový kondenzační kotel Logano plus GB212, topný výkon: 50kW, výrobce: Buderus</t>
  </si>
  <si>
    <t>Membránová expanzní nádoba, typ C 8, vč. upevnění, výrobce: REFLEX</t>
  </si>
  <si>
    <t xml:space="preserve">Uzavírací armatura se zajištěním MK 1/2" </t>
  </si>
  <si>
    <t>Řídící jednotka Logamatic MC110,  výrobce: Buderus</t>
  </si>
  <si>
    <t>Pojistná skupina BSS11, dodavatel: Buderus</t>
  </si>
  <si>
    <t>Ovládací displej Logamatic BC30E pro základní regulátor Logamatic MC110,  dodavatel: Buderus</t>
  </si>
  <si>
    <t>Komfortní modulační regulátor Logamatic RC310 se sběrnicí EMS plus, dodavatel: Buderus</t>
  </si>
  <si>
    <t>Kaskádový modul MC400 s čilem teploty, pro ovládání kaskády kolů s EMS, dodavatel: Buderus</t>
  </si>
  <si>
    <t>Deskový výměník tepla
primár: 65/45°C, m=4,3m3/h, dp=15kPa
sekundár: 60/40°C, m=5,16m3/h, dp=10kPa</t>
  </si>
  <si>
    <t>Tepelná izolace výměníku tepla</t>
  </si>
  <si>
    <t>Oběhové čerpadlo kotle, vč. šroubení a těsnění, m=2,15m3/h, H=2,2m,  
WILO STRATOS PICO 25/0,5-6</t>
  </si>
  <si>
    <t>Oběhové čerpadlo systému vytápění, vč. šroubení a těsnění, m=5,16m3/h, H=3,6m,  
WILO STRATOS MAXO 25/0,5-6</t>
  </si>
  <si>
    <t>Zapůjčení demineralizační patrony P22 (pro napouštění kotlového (primárního) okruhu)</t>
  </si>
  <si>
    <t>Digitální měřič vodivosti</t>
  </si>
  <si>
    <t>Pojistný ventil Duco MEIBES 1/2"x3/4" KD, otevírací přetlak 2,5bar</t>
  </si>
  <si>
    <t>Vyvažovací ventil DN32, kvs=14,2m3/h STAD, vybaven měřícími vsuvkami, závitový s vypouštění
vč. připojovacích protipřírub, tesnění a spojovacího materiálu PN6/10/16</t>
  </si>
  <si>
    <t>Vypouštěcí kohouty DN20</t>
  </si>
  <si>
    <t>Napojení kotle na odvod kondenzátu</t>
  </si>
  <si>
    <t>01.020.048</t>
  </si>
  <si>
    <t>DN15</t>
  </si>
  <si>
    <t>DN32</t>
  </si>
  <si>
    <t>Nátěr potrubí - 2xzákladní, 1xvrchní pro potrubí DN15-DN25</t>
  </si>
  <si>
    <t>Nátěr potrubí - 2xzákladní pro potrubí DN32-DN50</t>
  </si>
  <si>
    <t>R 40/32</t>
  </si>
  <si>
    <t>01.030.007</t>
  </si>
  <si>
    <t>01.030.008</t>
  </si>
  <si>
    <t>pro ocelové potrubí DN32 tl. 30mm</t>
  </si>
  <si>
    <t>01.040.006</t>
  </si>
  <si>
    <t>01.040.007</t>
  </si>
  <si>
    <t>Upevnění výměníku tepla (stěna / podlaha)</t>
  </si>
  <si>
    <t>01.020.049</t>
  </si>
  <si>
    <t>01.050.003</t>
  </si>
  <si>
    <t>Zapravení otvoru do šachty anglického dvorku</t>
  </si>
  <si>
    <t>01.090.009</t>
  </si>
  <si>
    <t>02.030.002</t>
  </si>
  <si>
    <t>02.030.003</t>
  </si>
  <si>
    <t>02.030.004</t>
  </si>
  <si>
    <t>02.030.005</t>
  </si>
  <si>
    <t>02.030.006</t>
  </si>
  <si>
    <t>02.030.007</t>
  </si>
  <si>
    <t>02.030.008</t>
  </si>
  <si>
    <t>02.030.009</t>
  </si>
  <si>
    <t>02.030.010</t>
  </si>
  <si>
    <t>02.030.011</t>
  </si>
  <si>
    <t>02.030.012</t>
  </si>
  <si>
    <t>02.030.013</t>
  </si>
  <si>
    <t>Výkaz výměr - ÚT, ZP, ZTI, VZT a stavební práce</t>
  </si>
  <si>
    <t>Ústřední vytápění, zemní plyn, zdravotechnika, vzduchotechnika a stavební práce</t>
  </si>
  <si>
    <t>Kouřovod neizol. pr.80mm (1m + lom) + spalinová klapka motorizovaná pro kotle Logano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</si>
</sst>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dd/mm/yy;@"/>
    <numFmt numFmtId="168" formatCode="#,##0.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"/>
    <numFmt numFmtId="174" formatCode="General_)"/>
    <numFmt numFmtId="175" formatCode="#,##0.000"/>
    <numFmt numFmtId="176" formatCode="#,##0.0000"/>
    <numFmt numFmtId="177" formatCode="#,##0.00;[Red]#,##0.00"/>
    <numFmt numFmtId="178" formatCode="#,##0.00\ _K_č"/>
    <numFmt numFmtId="179" formatCode="[$¥€-2]\ #\ ##,000_);[Red]\([$€-2]\ #\ ##,000\)"/>
    <numFmt numFmtId="180" formatCode="mmm\ dd"/>
  </numFmts>
  <fonts count="45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 CE"/>
      <family val="0"/>
    </font>
    <font>
      <sz val="10"/>
      <name val="Arial CE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8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1" fontId="0" fillId="0" borderId="0" xfId="0" applyNumberFormat="1" applyFont="1" applyBorder="1" applyAlignment="1">
      <alignment wrapText="1"/>
    </xf>
    <xf numFmtId="2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left" wrapText="1"/>
    </xf>
    <xf numFmtId="2" fontId="0" fillId="0" borderId="12" xfId="0" applyNumberFormat="1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167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wrapText="1"/>
    </xf>
    <xf numFmtId="1" fontId="0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left" wrapText="1"/>
    </xf>
    <xf numFmtId="2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1" fontId="0" fillId="0" borderId="11" xfId="0" applyNumberFormat="1" applyFont="1" applyBorder="1" applyAlignment="1">
      <alignment wrapText="1"/>
    </xf>
    <xf numFmtId="2" fontId="0" fillId="0" borderId="11" xfId="0" applyNumberFormat="1" applyFont="1" applyBorder="1" applyAlignment="1">
      <alignment wrapText="1"/>
    </xf>
    <xf numFmtId="2" fontId="0" fillId="0" borderId="11" xfId="0" applyNumberFormat="1" applyFont="1" applyBorder="1" applyAlignment="1">
      <alignment horizontal="center" wrapText="1"/>
    </xf>
    <xf numFmtId="3" fontId="0" fillId="0" borderId="11" xfId="0" applyNumberFormat="1" applyFont="1" applyBorder="1" applyAlignment="1">
      <alignment wrapText="1"/>
    </xf>
    <xf numFmtId="167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horizontal="left" wrapText="1"/>
    </xf>
    <xf numFmtId="1" fontId="0" fillId="0" borderId="10" xfId="0" applyNumberFormat="1" applyFont="1" applyBorder="1" applyAlignment="1">
      <alignment/>
    </xf>
    <xf numFmtId="2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wrapText="1"/>
    </xf>
    <xf numFmtId="0" fontId="0" fillId="0" borderId="12" xfId="47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0" xfId="0" applyNumberFormat="1" applyFont="1" applyBorder="1" applyAlignment="1">
      <alignment horizontal="left" wrapText="1"/>
    </xf>
    <xf numFmtId="0" fontId="0" fillId="0" borderId="12" xfId="47" applyFont="1" applyFill="1" applyBorder="1" applyAlignment="1">
      <alignment wrapText="1"/>
    </xf>
    <xf numFmtId="2" fontId="0" fillId="0" borderId="12" xfId="0" applyNumberFormat="1" applyFont="1" applyBorder="1" applyAlignment="1">
      <alignment horizontal="left" wrapText="1"/>
    </xf>
    <xf numFmtId="2" fontId="0" fillId="0" borderId="12" xfId="0" applyNumberFormat="1" applyFont="1" applyFill="1" applyBorder="1" applyAlignment="1">
      <alignment horizontal="center" wrapText="1"/>
    </xf>
    <xf numFmtId="1" fontId="0" fillId="0" borderId="12" xfId="0" applyNumberFormat="1" applyFont="1" applyFill="1" applyBorder="1" applyAlignment="1">
      <alignment wrapText="1"/>
    </xf>
    <xf numFmtId="2" fontId="0" fillId="0" borderId="12" xfId="0" applyNumberFormat="1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 wrapText="1"/>
    </xf>
    <xf numFmtId="2" fontId="0" fillId="0" borderId="12" xfId="0" applyNumberFormat="1" applyFont="1" applyFill="1" applyBorder="1" applyAlignment="1">
      <alignment wrapText="1"/>
    </xf>
    <xf numFmtId="2" fontId="0" fillId="0" borderId="12" xfId="0" applyNumberFormat="1" applyFont="1" applyFill="1" applyBorder="1" applyAlignment="1">
      <alignment wrapText="1"/>
    </xf>
    <xf numFmtId="0" fontId="0" fillId="0" borderId="12" xfId="47" applyFont="1" applyFill="1" applyBorder="1" applyAlignment="1">
      <alignment horizontal="left" vertical="top" wrapText="1"/>
    </xf>
    <xf numFmtId="16" fontId="2" fillId="0" borderId="0" xfId="0" applyNumberFormat="1" applyFont="1" applyAlignment="1">
      <alignment horizontal="center"/>
    </xf>
    <xf numFmtId="2" fontId="0" fillId="0" borderId="12" xfId="0" applyNumberFormat="1" applyFont="1" applyFill="1" applyBorder="1" applyAlignment="1">
      <alignment horizontal="left" wrapText="1"/>
    </xf>
    <xf numFmtId="0" fontId="0" fillId="0" borderId="12" xfId="48" applyFont="1" applyBorder="1" applyAlignment="1">
      <alignment horizontal="left" vertical="top" wrapText="1"/>
      <protection/>
    </xf>
    <xf numFmtId="0" fontId="0" fillId="0" borderId="12" xfId="48" applyFont="1" applyFill="1" applyBorder="1">
      <alignment/>
      <protection/>
    </xf>
    <xf numFmtId="2" fontId="0" fillId="0" borderId="12" xfId="0" applyNumberFormat="1" applyFont="1" applyFill="1" applyBorder="1" applyAlignment="1">
      <alignment wrapText="1"/>
    </xf>
    <xf numFmtId="16" fontId="2" fillId="0" borderId="0" xfId="0" applyNumberFormat="1" applyFont="1" applyAlignment="1">
      <alignment/>
    </xf>
    <xf numFmtId="0" fontId="0" fillId="0" borderId="12" xfId="47" applyFont="1" applyFill="1" applyBorder="1">
      <alignment/>
    </xf>
    <xf numFmtId="2" fontId="0" fillId="0" borderId="10" xfId="0" applyNumberFormat="1" applyFont="1" applyFill="1" applyBorder="1" applyAlignment="1">
      <alignment horizontal="left" wrapText="1"/>
    </xf>
    <xf numFmtId="1" fontId="0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2" fontId="0" fillId="0" borderId="12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6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1" fontId="0" fillId="0" borderId="12" xfId="0" applyNumberFormat="1" applyFont="1" applyBorder="1" applyAlignment="1">
      <alignment wrapText="1"/>
    </xf>
    <xf numFmtId="2" fontId="0" fillId="0" borderId="12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wrapText="1"/>
    </xf>
    <xf numFmtId="1" fontId="0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left" wrapText="1"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wrapText="1"/>
    </xf>
    <xf numFmtId="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 wrapText="1"/>
    </xf>
    <xf numFmtId="3" fontId="0" fillId="0" borderId="11" xfId="0" applyNumberFormat="1" applyFont="1" applyBorder="1" applyAlignment="1">
      <alignment wrapText="1"/>
    </xf>
    <xf numFmtId="0" fontId="0" fillId="0" borderId="12" xfId="46" applyFont="1" applyFill="1" applyBorder="1">
      <alignment/>
      <protection/>
    </xf>
    <xf numFmtId="3" fontId="2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9" fillId="0" borderId="12" xfId="0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/>
    </xf>
    <xf numFmtId="0" fontId="0" fillId="0" borderId="12" xfId="46" applyFont="1" applyFill="1" applyBorder="1" applyAlignment="1">
      <alignment horizontal="left" vertical="top" wrapText="1"/>
      <protection/>
    </xf>
    <xf numFmtId="2" fontId="0" fillId="0" borderId="0" xfId="0" applyNumberFormat="1" applyFont="1" applyBorder="1" applyAlignment="1">
      <alignment horizontal="center" wrapText="1"/>
    </xf>
    <xf numFmtId="0" fontId="0" fillId="0" borderId="0" xfId="47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2" xfId="47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/>
  <dimension ref="A1:K23"/>
  <sheetViews>
    <sheetView tabSelected="1" view="pageBreakPreview" zoomScaleNormal="85" zoomScaleSheetLayoutView="100" workbookViewId="0" topLeftCell="A1">
      <selection activeCell="H14" sqref="H14"/>
    </sheetView>
  </sheetViews>
  <sheetFormatPr defaultColWidth="9.140625" defaultRowHeight="12.75"/>
  <cols>
    <col min="1" max="1" width="14.421875" style="1" customWidth="1"/>
    <col min="2" max="2" width="101.421875" style="1" customWidth="1"/>
    <col min="3" max="3" width="20.7109375" style="65" customWidth="1"/>
    <col min="4" max="16384" width="9.140625" style="1" customWidth="1"/>
  </cols>
  <sheetData>
    <row r="1" spans="1:3" ht="12.75">
      <c r="A1" s="2"/>
      <c r="B1" s="2"/>
      <c r="C1" s="4"/>
    </row>
    <row r="2" spans="1:3" ht="12.75">
      <c r="A2" s="56"/>
      <c r="B2" s="56"/>
      <c r="C2" s="58"/>
    </row>
    <row r="3" spans="1:3" ht="12.75">
      <c r="A3" s="59"/>
      <c r="B3" s="59"/>
      <c r="C3" s="61"/>
    </row>
    <row r="4" spans="1:11" s="9" customFormat="1" ht="12.75">
      <c r="A4" s="13"/>
      <c r="B4" s="13"/>
      <c r="C4" s="15"/>
      <c r="D4" s="1"/>
      <c r="E4" s="1"/>
      <c r="F4" s="1"/>
      <c r="G4" s="1"/>
      <c r="H4" s="1"/>
      <c r="I4" s="1"/>
      <c r="J4" s="1"/>
      <c r="K4" s="1"/>
    </row>
    <row r="5" spans="1:11" s="9" customFormat="1" ht="12.75">
      <c r="A5" s="6" t="s">
        <v>134</v>
      </c>
      <c r="B5" s="16"/>
      <c r="C5" s="17">
        <v>45055</v>
      </c>
      <c r="D5" s="1"/>
      <c r="E5" s="1"/>
      <c r="F5" s="1"/>
      <c r="G5" s="1"/>
      <c r="H5" s="1"/>
      <c r="I5" s="1"/>
      <c r="J5" s="1"/>
      <c r="K5" s="1"/>
    </row>
    <row r="6" spans="1:11" s="9" customFormat="1" ht="12.75">
      <c r="A6" s="18" t="s">
        <v>135</v>
      </c>
      <c r="B6" s="6"/>
      <c r="C6" s="8"/>
      <c r="D6" s="1"/>
      <c r="E6" s="1"/>
      <c r="F6" s="1"/>
      <c r="G6" s="1"/>
      <c r="H6" s="1"/>
      <c r="I6" s="1"/>
      <c r="J6" s="1"/>
      <c r="K6" s="1"/>
    </row>
    <row r="7" spans="1:11" s="9" customFormat="1" ht="12.75">
      <c r="A7" s="10"/>
      <c r="B7" s="10"/>
      <c r="C7" s="12"/>
      <c r="D7" s="1"/>
      <c r="E7" s="1"/>
      <c r="F7" s="1"/>
      <c r="G7" s="1"/>
      <c r="H7" s="1"/>
      <c r="I7" s="1"/>
      <c r="J7" s="1"/>
      <c r="K7" s="1"/>
    </row>
    <row r="8" spans="1:2" ht="12.75">
      <c r="A8" s="5"/>
      <c r="B8" s="56"/>
    </row>
    <row r="9" spans="3:11" s="56" customFormat="1" ht="12.75">
      <c r="C9" s="58"/>
      <c r="D9" s="1"/>
      <c r="E9" s="1"/>
      <c r="F9" s="1"/>
      <c r="G9" s="1"/>
      <c r="H9" s="1"/>
      <c r="I9" s="1"/>
      <c r="J9" s="1"/>
      <c r="K9" s="1"/>
    </row>
    <row r="10" spans="3:11" s="56" customFormat="1" ht="12.75">
      <c r="C10" s="58"/>
      <c r="D10" s="1"/>
      <c r="E10" s="1"/>
      <c r="F10" s="1"/>
      <c r="G10" s="1"/>
      <c r="H10" s="1"/>
      <c r="I10" s="1"/>
      <c r="J10" s="1"/>
      <c r="K10" s="1"/>
    </row>
    <row r="11" spans="3:11" s="56" customFormat="1" ht="12.75">
      <c r="C11" s="58"/>
      <c r="D11" s="1"/>
      <c r="E11" s="1"/>
      <c r="F11" s="1"/>
      <c r="G11" s="1"/>
      <c r="H11" s="1"/>
      <c r="I11" s="1"/>
      <c r="J11" s="1"/>
      <c r="K11" s="1"/>
    </row>
    <row r="12" spans="1:3" ht="18">
      <c r="A12" s="189" t="s">
        <v>15</v>
      </c>
      <c r="B12" s="189"/>
      <c r="C12" s="189"/>
    </row>
    <row r="17" spans="1:3" s="27" customFormat="1" ht="12.75">
      <c r="A17" s="28" t="str">
        <f>ÚT!A11</f>
        <v>01.000.000</v>
      </c>
      <c r="B17" s="115" t="str">
        <f>ÚT!B11</f>
        <v>Ústřední vytápění, zemní plyn, zdravotechnika, vzduchotechnika a stavební práce</v>
      </c>
      <c r="C17" s="47">
        <f>ÚT!G242</f>
        <v>0</v>
      </c>
    </row>
    <row r="18" spans="2:3" ht="12.75">
      <c r="B18" s="90"/>
      <c r="C18" s="47"/>
    </row>
    <row r="19" spans="1:3" ht="12.75">
      <c r="A19" s="28" t="str">
        <f>MaR!A11</f>
        <v>02.000.000</v>
      </c>
      <c r="B19" s="26" t="str">
        <f>MaR!B11</f>
        <v>Měření a regulace</v>
      </c>
      <c r="C19" s="47">
        <f>MaR!G103</f>
        <v>0</v>
      </c>
    </row>
    <row r="20" spans="2:3" ht="12.75">
      <c r="B20" s="37"/>
      <c r="C20" s="47"/>
    </row>
    <row r="21" spans="1:3" ht="13.5" thickBot="1">
      <c r="A21" s="70"/>
      <c r="B21" s="70"/>
      <c r="C21" s="53"/>
    </row>
    <row r="22" ht="13.5" thickTop="1">
      <c r="C22" s="47"/>
    </row>
    <row r="23" spans="1:3" s="27" customFormat="1" ht="12.75">
      <c r="A23" s="24"/>
      <c r="B23" s="25" t="s">
        <v>21</v>
      </c>
      <c r="C23" s="47">
        <f>SUM(C16:C22)</f>
        <v>0</v>
      </c>
    </row>
  </sheetData>
  <sheetProtection/>
  <mergeCells count="1">
    <mergeCell ref="A12:C12"/>
  </mergeCells>
  <printOptions horizontalCentered="1"/>
  <pageMargins left="0.15748031496062992" right="0.15748031496062992" top="0.7874015748031497" bottom="0.1968503937007874" header="0.1968503937007874" footer="0.1968503937007874"/>
  <pageSetup horizontalDpi="1200" verticalDpi="12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G249"/>
  <sheetViews>
    <sheetView view="pageBreakPreview" zoomScaleSheetLayoutView="100" workbookViewId="0" topLeftCell="A11">
      <selection activeCell="O9" sqref="O9"/>
    </sheetView>
  </sheetViews>
  <sheetFormatPr defaultColWidth="9.140625" defaultRowHeight="12.75"/>
  <cols>
    <col min="1" max="1" width="11.8515625" style="29" customWidth="1"/>
    <col min="2" max="2" width="80.7109375" style="29" customWidth="1"/>
    <col min="3" max="4" width="5.7109375" style="38" customWidth="1"/>
    <col min="5" max="5" width="5.421875" style="39" bestFit="1" customWidth="1"/>
    <col min="6" max="7" width="13.7109375" style="40" customWidth="1"/>
    <col min="8" max="16384" width="9.140625" style="29" customWidth="1"/>
  </cols>
  <sheetData>
    <row r="1" spans="1:7" s="1" customFormat="1" ht="12.75">
      <c r="A1" s="2"/>
      <c r="B1" s="2"/>
      <c r="C1" s="2"/>
      <c r="D1" s="2"/>
      <c r="E1" s="3"/>
      <c r="F1" s="4"/>
      <c r="G1" s="4"/>
    </row>
    <row r="2" spans="1:7" s="9" customFormat="1" ht="12.75">
      <c r="A2" s="6"/>
      <c r="B2" s="6"/>
      <c r="C2" s="6"/>
      <c r="D2" s="6"/>
      <c r="E2" s="7"/>
      <c r="F2" s="8"/>
      <c r="G2" s="8"/>
    </row>
    <row r="3" spans="1:7" s="9" customFormat="1" ht="12.75">
      <c r="A3" s="10"/>
      <c r="B3" s="10"/>
      <c r="C3" s="10"/>
      <c r="D3" s="10"/>
      <c r="E3" s="11"/>
      <c r="F3" s="12"/>
      <c r="G3" s="12"/>
    </row>
    <row r="4" spans="1:7" s="9" customFormat="1" ht="12.75">
      <c r="A4" s="13"/>
      <c r="B4" s="13"/>
      <c r="C4" s="13"/>
      <c r="D4" s="13"/>
      <c r="E4" s="14"/>
      <c r="F4" s="15"/>
      <c r="G4" s="15"/>
    </row>
    <row r="5" spans="1:7" s="9" customFormat="1" ht="12.75">
      <c r="A5" s="6" t="s">
        <v>428</v>
      </c>
      <c r="B5" s="16"/>
      <c r="C5" s="6"/>
      <c r="D5" s="16"/>
      <c r="E5" s="7"/>
      <c r="F5" s="8"/>
      <c r="G5" s="17">
        <f>Rekapitulace!C5</f>
        <v>45055</v>
      </c>
    </row>
    <row r="6" spans="1:7" s="9" customFormat="1" ht="12.75">
      <c r="A6" s="18" t="str">
        <f>Rekapitulace!A6</f>
        <v>Muzeum Benešov - rekonstrukce kotelny</v>
      </c>
      <c r="B6" s="6"/>
      <c r="C6" s="6"/>
      <c r="D6" s="6"/>
      <c r="E6" s="7"/>
      <c r="F6" s="8"/>
      <c r="G6" s="8"/>
    </row>
    <row r="7" spans="1:7" s="9" customFormat="1" ht="12.75">
      <c r="A7" s="10"/>
      <c r="B7" s="10"/>
      <c r="C7" s="10"/>
      <c r="D7" s="10"/>
      <c r="E7" s="11"/>
      <c r="F7" s="12"/>
      <c r="G7" s="12"/>
    </row>
    <row r="8" spans="1:7" s="9" customFormat="1" ht="12.75">
      <c r="A8" s="5"/>
      <c r="B8" s="6"/>
      <c r="C8" s="6"/>
      <c r="D8" s="6"/>
      <c r="E8" s="19"/>
      <c r="F8" s="20"/>
      <c r="G8" s="20"/>
    </row>
    <row r="9" spans="1:7" s="21" customFormat="1" ht="12.75">
      <c r="A9" s="22" t="s">
        <v>9</v>
      </c>
      <c r="B9" s="22" t="s">
        <v>10</v>
      </c>
      <c r="C9" s="22" t="s">
        <v>11</v>
      </c>
      <c r="D9" s="22" t="s">
        <v>12</v>
      </c>
      <c r="E9" s="21" t="s">
        <v>13</v>
      </c>
      <c r="F9" s="23" t="s">
        <v>17</v>
      </c>
      <c r="G9" s="23" t="s">
        <v>14</v>
      </c>
    </row>
    <row r="10" spans="1:7" s="9" customFormat="1" ht="12.75">
      <c r="A10" s="5"/>
      <c r="B10" s="6"/>
      <c r="C10" s="6"/>
      <c r="D10" s="6"/>
      <c r="E10" s="19"/>
      <c r="F10" s="20"/>
      <c r="G10" s="20"/>
    </row>
    <row r="11" spans="1:7" s="27" customFormat="1" ht="12.75">
      <c r="A11" s="24" t="s">
        <v>23</v>
      </c>
      <c r="B11" s="98" t="s">
        <v>429</v>
      </c>
      <c r="C11" s="25"/>
      <c r="D11" s="25"/>
      <c r="E11" s="24"/>
      <c r="F11" s="26"/>
      <c r="G11" s="26"/>
    </row>
    <row r="12" spans="1:7" s="27" customFormat="1" ht="12.75">
      <c r="A12" s="24"/>
      <c r="B12" s="25"/>
      <c r="C12" s="25"/>
      <c r="D12" s="25"/>
      <c r="E12" s="24"/>
      <c r="F12" s="26"/>
      <c r="G12" s="26"/>
    </row>
    <row r="13" spans="1:7" s="27" customFormat="1" ht="12.75">
      <c r="A13" s="28" t="s">
        <v>22</v>
      </c>
      <c r="B13" s="98" t="s">
        <v>136</v>
      </c>
      <c r="C13" s="31"/>
      <c r="D13" s="35"/>
      <c r="E13" s="42"/>
      <c r="F13" s="55"/>
      <c r="G13" s="55"/>
    </row>
    <row r="14" spans="1:7" s="27" customFormat="1" ht="12.75">
      <c r="A14" s="30"/>
      <c r="B14" s="87"/>
      <c r="C14" s="81"/>
      <c r="D14" s="82"/>
      <c r="E14" s="83"/>
      <c r="F14" s="84"/>
      <c r="G14" s="84"/>
    </row>
    <row r="15" spans="1:7" s="27" customFormat="1" ht="12.75">
      <c r="A15" s="95" t="s">
        <v>24</v>
      </c>
      <c r="B15" s="109" t="s">
        <v>194</v>
      </c>
      <c r="C15" s="73">
        <v>3</v>
      </c>
      <c r="D15" s="96" t="s">
        <v>78</v>
      </c>
      <c r="E15" s="105"/>
      <c r="F15" s="54"/>
      <c r="G15" s="54"/>
    </row>
    <row r="16" spans="1:7" s="27" customFormat="1" ht="12.75">
      <c r="A16" s="95" t="s">
        <v>25</v>
      </c>
      <c r="B16" s="109" t="s">
        <v>195</v>
      </c>
      <c r="C16" s="73">
        <v>1</v>
      </c>
      <c r="D16" s="96" t="s">
        <v>78</v>
      </c>
      <c r="E16" s="105"/>
      <c r="F16" s="54"/>
      <c r="G16" s="54"/>
    </row>
    <row r="17" spans="1:7" s="27" customFormat="1" ht="12.75">
      <c r="A17" s="95" t="s">
        <v>26</v>
      </c>
      <c r="B17" s="109" t="s">
        <v>196</v>
      </c>
      <c r="C17" s="73">
        <v>1</v>
      </c>
      <c r="D17" s="96" t="s">
        <v>78</v>
      </c>
      <c r="E17" s="105"/>
      <c r="F17" s="54"/>
      <c r="G17" s="54"/>
    </row>
    <row r="18" spans="1:7" s="27" customFormat="1" ht="12.75">
      <c r="A18" s="95" t="s">
        <v>27</v>
      </c>
      <c r="B18" s="109" t="s">
        <v>213</v>
      </c>
      <c r="C18" s="73">
        <v>1</v>
      </c>
      <c r="D18" s="96" t="s">
        <v>78</v>
      </c>
      <c r="E18" s="105"/>
      <c r="F18" s="54"/>
      <c r="G18" s="54"/>
    </row>
    <row r="19" spans="1:7" s="27" customFormat="1" ht="12.75">
      <c r="A19" s="95" t="s">
        <v>28</v>
      </c>
      <c r="B19" s="109" t="s">
        <v>198</v>
      </c>
      <c r="C19" s="73">
        <v>55</v>
      </c>
      <c r="D19" s="114" t="s">
        <v>83</v>
      </c>
      <c r="E19" s="105"/>
      <c r="F19" s="106"/>
      <c r="G19" s="54"/>
    </row>
    <row r="20" spans="1:7" s="27" customFormat="1" ht="12.75">
      <c r="A20" s="95" t="s">
        <v>29</v>
      </c>
      <c r="B20" s="109" t="s">
        <v>223</v>
      </c>
      <c r="C20" s="73">
        <v>25</v>
      </c>
      <c r="D20" s="114" t="s">
        <v>83</v>
      </c>
      <c r="E20" s="105"/>
      <c r="F20" s="106"/>
      <c r="G20" s="54"/>
    </row>
    <row r="21" spans="1:7" s="27" customFormat="1" ht="12.75">
      <c r="A21" s="95" t="s">
        <v>30</v>
      </c>
      <c r="B21" s="109" t="s">
        <v>224</v>
      </c>
      <c r="C21" s="73">
        <v>25</v>
      </c>
      <c r="D21" s="114" t="s">
        <v>83</v>
      </c>
      <c r="E21" s="105"/>
      <c r="F21" s="106"/>
      <c r="G21" s="54"/>
    </row>
    <row r="22" spans="1:7" s="27" customFormat="1" ht="12.75">
      <c r="A22" s="95" t="s">
        <v>225</v>
      </c>
      <c r="B22" s="109" t="s">
        <v>197</v>
      </c>
      <c r="C22" s="104">
        <v>1</v>
      </c>
      <c r="D22" s="114" t="s">
        <v>78</v>
      </c>
      <c r="E22" s="105"/>
      <c r="F22" s="106"/>
      <c r="G22" s="106"/>
    </row>
    <row r="23" spans="1:7" s="27" customFormat="1" ht="12.75">
      <c r="A23" s="95" t="s">
        <v>31</v>
      </c>
      <c r="B23" s="109" t="s">
        <v>204</v>
      </c>
      <c r="C23" s="104">
        <v>14</v>
      </c>
      <c r="D23" s="114" t="s">
        <v>78</v>
      </c>
      <c r="E23" s="105"/>
      <c r="F23" s="106"/>
      <c r="G23" s="54"/>
    </row>
    <row r="24" spans="1:7" s="27" customFormat="1" ht="14.25">
      <c r="A24" s="95" t="s">
        <v>80</v>
      </c>
      <c r="B24" s="109" t="s">
        <v>348</v>
      </c>
      <c r="C24" s="73">
        <v>8</v>
      </c>
      <c r="D24" s="114" t="s">
        <v>374</v>
      </c>
      <c r="E24" s="105"/>
      <c r="F24" s="106"/>
      <c r="G24" s="106"/>
    </row>
    <row r="25" spans="1:7" s="27" customFormat="1" ht="12.75">
      <c r="A25" s="95" t="s">
        <v>226</v>
      </c>
      <c r="B25" s="109" t="s">
        <v>353</v>
      </c>
      <c r="C25" s="73">
        <v>1</v>
      </c>
      <c r="D25" s="114" t="s">
        <v>19</v>
      </c>
      <c r="E25" s="105"/>
      <c r="F25" s="106"/>
      <c r="G25" s="106"/>
    </row>
    <row r="26" spans="1:7" s="27" customFormat="1" ht="12.75">
      <c r="A26" s="95" t="s">
        <v>336</v>
      </c>
      <c r="B26" s="109" t="s">
        <v>349</v>
      </c>
      <c r="C26" s="104">
        <v>1</v>
      </c>
      <c r="D26" s="114" t="s">
        <v>19</v>
      </c>
      <c r="E26" s="105"/>
      <c r="F26" s="106"/>
      <c r="G26" s="106"/>
    </row>
    <row r="27" spans="1:7" s="27" customFormat="1" ht="12.75">
      <c r="A27" s="95" t="s">
        <v>343</v>
      </c>
      <c r="B27" s="109" t="s">
        <v>350</v>
      </c>
      <c r="C27" s="104">
        <v>1</v>
      </c>
      <c r="D27" s="130" t="s">
        <v>19</v>
      </c>
      <c r="E27" s="131"/>
      <c r="F27" s="106"/>
      <c r="G27" s="54"/>
    </row>
    <row r="28" spans="1:7" s="27" customFormat="1" ht="12.75">
      <c r="A28" s="95" t="s">
        <v>351</v>
      </c>
      <c r="B28" s="109" t="s">
        <v>352</v>
      </c>
      <c r="C28" s="104">
        <v>1</v>
      </c>
      <c r="D28" s="130" t="s">
        <v>19</v>
      </c>
      <c r="E28" s="131"/>
      <c r="F28" s="106"/>
      <c r="G28" s="54"/>
    </row>
    <row r="29" spans="1:7" s="27" customFormat="1" ht="12.75">
      <c r="A29" s="24"/>
      <c r="B29" s="25"/>
      <c r="C29" s="98"/>
      <c r="D29" s="25"/>
      <c r="E29" s="24"/>
      <c r="F29" s="26"/>
      <c r="G29" s="26"/>
    </row>
    <row r="30" spans="1:7" s="27" customFormat="1" ht="12.75">
      <c r="A30" s="28" t="str">
        <f>A13</f>
        <v>01.010.000</v>
      </c>
      <c r="B30" s="37" t="s">
        <v>16</v>
      </c>
      <c r="C30" s="157"/>
      <c r="D30" s="25"/>
      <c r="E30" s="42"/>
      <c r="F30" s="55"/>
      <c r="G30" s="89">
        <f>SUM(G15:G29)</f>
        <v>0</v>
      </c>
    </row>
    <row r="31" spans="1:7" s="27" customFormat="1" ht="12.75">
      <c r="A31" s="24"/>
      <c r="B31" s="25"/>
      <c r="C31" s="98"/>
      <c r="D31" s="25"/>
      <c r="E31" s="24"/>
      <c r="F31" s="26"/>
      <c r="G31" s="26"/>
    </row>
    <row r="32" spans="1:7" s="27" customFormat="1" ht="12.75">
      <c r="A32" s="110" t="s">
        <v>72</v>
      </c>
      <c r="B32" s="98" t="s">
        <v>79</v>
      </c>
      <c r="C32" s="31"/>
      <c r="D32" s="35"/>
      <c r="E32" s="42"/>
      <c r="F32" s="55"/>
      <c r="G32" s="55"/>
    </row>
    <row r="33" spans="1:7" s="27" customFormat="1" ht="12.75">
      <c r="A33" s="30"/>
      <c r="B33" s="87"/>
      <c r="C33" s="81"/>
      <c r="D33" s="82"/>
      <c r="E33" s="83"/>
      <c r="F33" s="84"/>
      <c r="G33" s="84"/>
    </row>
    <row r="34" spans="1:7" s="27" customFormat="1" ht="12.75">
      <c r="A34" s="32" t="s">
        <v>73</v>
      </c>
      <c r="B34" s="109" t="s">
        <v>382</v>
      </c>
      <c r="C34" s="73">
        <v>2</v>
      </c>
      <c r="D34" s="96" t="s">
        <v>78</v>
      </c>
      <c r="E34" s="32" t="s">
        <v>13</v>
      </c>
      <c r="F34" s="54"/>
      <c r="G34" s="54"/>
    </row>
    <row r="35" spans="1:7" s="185" customFormat="1" ht="12.75">
      <c r="A35" s="105" t="s">
        <v>74</v>
      </c>
      <c r="B35" s="109" t="s">
        <v>385</v>
      </c>
      <c r="C35" s="104">
        <v>2</v>
      </c>
      <c r="D35" s="108" t="s">
        <v>78</v>
      </c>
      <c r="E35" s="105" t="s">
        <v>13</v>
      </c>
      <c r="F35" s="106"/>
      <c r="G35" s="106"/>
    </row>
    <row r="36" spans="1:7" s="185" customFormat="1" ht="12.75">
      <c r="A36" s="32" t="s">
        <v>137</v>
      </c>
      <c r="B36" s="109" t="s">
        <v>386</v>
      </c>
      <c r="C36" s="104">
        <v>2</v>
      </c>
      <c r="D36" s="108" t="s">
        <v>78</v>
      </c>
      <c r="E36" s="105" t="s">
        <v>13</v>
      </c>
      <c r="F36" s="106"/>
      <c r="G36" s="106"/>
    </row>
    <row r="37" spans="1:7" s="185" customFormat="1" ht="25.5">
      <c r="A37" s="105" t="s">
        <v>138</v>
      </c>
      <c r="B37" s="109" t="s">
        <v>387</v>
      </c>
      <c r="C37" s="104">
        <v>2</v>
      </c>
      <c r="D37" s="108" t="s">
        <v>78</v>
      </c>
      <c r="E37" s="105" t="s">
        <v>13</v>
      </c>
      <c r="F37" s="106"/>
      <c r="G37" s="106"/>
    </row>
    <row r="38" spans="1:7" s="186" customFormat="1" ht="12.75">
      <c r="A38" s="32" t="s">
        <v>139</v>
      </c>
      <c r="B38" s="109" t="s">
        <v>388</v>
      </c>
      <c r="C38" s="104">
        <v>1</v>
      </c>
      <c r="D38" s="107" t="s">
        <v>78</v>
      </c>
      <c r="E38" s="105" t="s">
        <v>13</v>
      </c>
      <c r="F38" s="106"/>
      <c r="G38" s="106"/>
    </row>
    <row r="39" spans="1:7" s="187" customFormat="1" ht="25.5">
      <c r="A39" s="105" t="s">
        <v>140</v>
      </c>
      <c r="B39" s="109" t="s">
        <v>389</v>
      </c>
      <c r="C39" s="104">
        <v>1</v>
      </c>
      <c r="D39" s="107" t="s">
        <v>19</v>
      </c>
      <c r="E39" s="105" t="s">
        <v>13</v>
      </c>
      <c r="F39" s="106"/>
      <c r="G39" s="106"/>
    </row>
    <row r="40" spans="1:7" s="187" customFormat="1" ht="12.75">
      <c r="A40" s="32" t="s">
        <v>141</v>
      </c>
      <c r="B40" s="109" t="s">
        <v>399</v>
      </c>
      <c r="C40" s="104">
        <v>2</v>
      </c>
      <c r="D40" s="107" t="s">
        <v>19</v>
      </c>
      <c r="E40" s="105" t="s">
        <v>13</v>
      </c>
      <c r="F40" s="106"/>
      <c r="G40" s="106"/>
    </row>
    <row r="41" spans="1:7" s="187" customFormat="1" ht="38.25">
      <c r="A41" s="105" t="s">
        <v>142</v>
      </c>
      <c r="B41" s="109" t="s">
        <v>390</v>
      </c>
      <c r="C41" s="104">
        <v>1</v>
      </c>
      <c r="D41" s="108" t="s">
        <v>78</v>
      </c>
      <c r="E41" s="105" t="s">
        <v>13</v>
      </c>
      <c r="F41" s="106"/>
      <c r="G41" s="106"/>
    </row>
    <row r="42" spans="1:7" s="187" customFormat="1" ht="12.75">
      <c r="A42" s="32" t="s">
        <v>143</v>
      </c>
      <c r="B42" s="109" t="s">
        <v>391</v>
      </c>
      <c r="C42" s="104">
        <v>1</v>
      </c>
      <c r="D42" s="108" t="s">
        <v>19</v>
      </c>
      <c r="E42" s="105" t="s">
        <v>13</v>
      </c>
      <c r="F42" s="106"/>
      <c r="G42" s="106"/>
    </row>
    <row r="43" spans="1:7" s="187" customFormat="1" ht="12.75">
      <c r="A43" s="105" t="s">
        <v>144</v>
      </c>
      <c r="B43" s="109" t="s">
        <v>411</v>
      </c>
      <c r="C43" s="104">
        <v>1</v>
      </c>
      <c r="D43" s="108" t="s">
        <v>19</v>
      </c>
      <c r="E43" s="105" t="s">
        <v>13</v>
      </c>
      <c r="F43" s="106"/>
      <c r="G43" s="106"/>
    </row>
    <row r="44" spans="1:7" s="187" customFormat="1" ht="12.75">
      <c r="A44" s="32" t="s">
        <v>145</v>
      </c>
      <c r="B44" s="109" t="s">
        <v>383</v>
      </c>
      <c r="C44" s="104">
        <v>2</v>
      </c>
      <c r="D44" s="108" t="s">
        <v>78</v>
      </c>
      <c r="E44" s="105" t="s">
        <v>13</v>
      </c>
      <c r="F44" s="106"/>
      <c r="G44" s="106"/>
    </row>
    <row r="45" spans="1:7" s="187" customFormat="1" ht="12.75">
      <c r="A45" s="105" t="s">
        <v>146</v>
      </c>
      <c r="B45" s="109" t="s">
        <v>384</v>
      </c>
      <c r="C45" s="104">
        <v>2</v>
      </c>
      <c r="D45" s="108" t="s">
        <v>78</v>
      </c>
      <c r="E45" s="105" t="s">
        <v>13</v>
      </c>
      <c r="F45" s="106"/>
      <c r="G45" s="106"/>
    </row>
    <row r="46" spans="1:7" s="187" customFormat="1" ht="12.75" customHeight="1">
      <c r="A46" s="32" t="s">
        <v>147</v>
      </c>
      <c r="B46" s="97" t="s">
        <v>81</v>
      </c>
      <c r="C46" s="104">
        <v>1</v>
      </c>
      <c r="D46" s="108" t="s">
        <v>78</v>
      </c>
      <c r="E46" s="105" t="s">
        <v>13</v>
      </c>
      <c r="F46" s="106"/>
      <c r="G46" s="106"/>
    </row>
    <row r="47" spans="1:7" s="187" customFormat="1" ht="12.75">
      <c r="A47" s="105" t="s">
        <v>148</v>
      </c>
      <c r="B47" s="97" t="s">
        <v>82</v>
      </c>
      <c r="C47" s="104">
        <v>1</v>
      </c>
      <c r="D47" s="108" t="s">
        <v>78</v>
      </c>
      <c r="E47" s="105" t="s">
        <v>13</v>
      </c>
      <c r="F47" s="106"/>
      <c r="G47" s="106"/>
    </row>
    <row r="48" spans="1:7" s="187" customFormat="1" ht="25.5" customHeight="1">
      <c r="A48" s="32" t="s">
        <v>149</v>
      </c>
      <c r="B48" s="109" t="s">
        <v>392</v>
      </c>
      <c r="C48" s="104">
        <v>2</v>
      </c>
      <c r="D48" s="108" t="s">
        <v>78</v>
      </c>
      <c r="E48" s="105" t="s">
        <v>13</v>
      </c>
      <c r="F48" s="106"/>
      <c r="G48" s="106"/>
    </row>
    <row r="49" spans="1:7" s="187" customFormat="1" ht="25.5" customHeight="1">
      <c r="A49" s="105" t="s">
        <v>150</v>
      </c>
      <c r="B49" s="109" t="s">
        <v>393</v>
      </c>
      <c r="C49" s="104">
        <v>1</v>
      </c>
      <c r="D49" s="108" t="s">
        <v>78</v>
      </c>
      <c r="E49" s="105" t="s">
        <v>13</v>
      </c>
      <c r="F49" s="106"/>
      <c r="G49" s="106"/>
    </row>
    <row r="50" spans="1:7" s="187" customFormat="1" ht="12.75">
      <c r="A50" s="32" t="s">
        <v>151</v>
      </c>
      <c r="B50" s="109" t="s">
        <v>106</v>
      </c>
      <c r="C50" s="104">
        <v>1</v>
      </c>
      <c r="D50" s="108" t="s">
        <v>78</v>
      </c>
      <c r="E50" s="105" t="s">
        <v>13</v>
      </c>
      <c r="F50" s="106"/>
      <c r="G50" s="106"/>
    </row>
    <row r="51" spans="1:7" s="187" customFormat="1" ht="12.75" customHeight="1">
      <c r="A51" s="105" t="s">
        <v>152</v>
      </c>
      <c r="B51" s="116" t="s">
        <v>214</v>
      </c>
      <c r="C51" s="104">
        <v>1</v>
      </c>
      <c r="D51" s="108" t="s">
        <v>78</v>
      </c>
      <c r="E51" s="105" t="s">
        <v>13</v>
      </c>
      <c r="F51" s="106"/>
      <c r="G51" s="106"/>
    </row>
    <row r="52" spans="1:7" s="187" customFormat="1" ht="12.75">
      <c r="A52" s="32" t="s">
        <v>153</v>
      </c>
      <c r="B52" s="109" t="s">
        <v>215</v>
      </c>
      <c r="C52" s="104">
        <v>1</v>
      </c>
      <c r="D52" s="108" t="s">
        <v>78</v>
      </c>
      <c r="E52" s="105" t="s">
        <v>13</v>
      </c>
      <c r="F52" s="106"/>
      <c r="G52" s="106"/>
    </row>
    <row r="53" spans="1:7" s="187" customFormat="1" ht="12.75">
      <c r="A53" s="105" t="s">
        <v>154</v>
      </c>
      <c r="B53" s="109" t="s">
        <v>394</v>
      </c>
      <c r="C53" s="104">
        <v>1</v>
      </c>
      <c r="D53" s="108" t="s">
        <v>19</v>
      </c>
      <c r="E53" s="105" t="s">
        <v>13</v>
      </c>
      <c r="F53" s="106"/>
      <c r="G53" s="106"/>
    </row>
    <row r="54" spans="1:7" s="187" customFormat="1" ht="12.75">
      <c r="A54" s="32" t="s">
        <v>155</v>
      </c>
      <c r="B54" s="109" t="s">
        <v>395</v>
      </c>
      <c r="C54" s="104">
        <v>1</v>
      </c>
      <c r="D54" s="108" t="s">
        <v>78</v>
      </c>
      <c r="E54" s="105" t="s">
        <v>13</v>
      </c>
      <c r="F54" s="106"/>
      <c r="G54" s="106"/>
    </row>
    <row r="55" spans="1:7" s="187" customFormat="1" ht="12.75">
      <c r="A55" s="105" t="s">
        <v>156</v>
      </c>
      <c r="B55" s="109" t="s">
        <v>396</v>
      </c>
      <c r="C55" s="104">
        <v>1</v>
      </c>
      <c r="D55" s="108" t="s">
        <v>78</v>
      </c>
      <c r="E55" s="105" t="s">
        <v>13</v>
      </c>
      <c r="F55" s="106"/>
      <c r="G55" s="106"/>
    </row>
    <row r="56" spans="1:7" s="187" customFormat="1" ht="25.5">
      <c r="A56" s="32" t="s">
        <v>157</v>
      </c>
      <c r="B56" s="97" t="s">
        <v>86</v>
      </c>
      <c r="C56" s="104">
        <v>2</v>
      </c>
      <c r="D56" s="108" t="s">
        <v>78</v>
      </c>
      <c r="E56" s="105" t="s">
        <v>13</v>
      </c>
      <c r="F56" s="106"/>
      <c r="G56" s="106"/>
    </row>
    <row r="57" spans="1:7" s="187" customFormat="1" ht="25.5" customHeight="1">
      <c r="A57" s="105" t="s">
        <v>158</v>
      </c>
      <c r="B57" s="97" t="s">
        <v>87</v>
      </c>
      <c r="C57" s="104">
        <v>4</v>
      </c>
      <c r="D57" s="108" t="s">
        <v>78</v>
      </c>
      <c r="E57" s="105" t="s">
        <v>13</v>
      </c>
      <c r="F57" s="106"/>
      <c r="G57" s="106"/>
    </row>
    <row r="58" spans="1:7" s="187" customFormat="1" ht="25.5" customHeight="1">
      <c r="A58" s="32" t="s">
        <v>159</v>
      </c>
      <c r="B58" s="109" t="s">
        <v>397</v>
      </c>
      <c r="C58" s="104">
        <v>2</v>
      </c>
      <c r="D58" s="108" t="s">
        <v>78</v>
      </c>
      <c r="E58" s="105" t="s">
        <v>13</v>
      </c>
      <c r="F58" s="106"/>
      <c r="G58" s="106"/>
    </row>
    <row r="59" spans="1:7" s="187" customFormat="1" ht="25.5">
      <c r="A59" s="105" t="s">
        <v>160</v>
      </c>
      <c r="B59" s="101" t="s">
        <v>89</v>
      </c>
      <c r="C59" s="104">
        <v>1</v>
      </c>
      <c r="D59" s="108" t="s">
        <v>78</v>
      </c>
      <c r="E59" s="105" t="s">
        <v>13</v>
      </c>
      <c r="F59" s="106"/>
      <c r="G59" s="106"/>
    </row>
    <row r="60" spans="1:7" s="187" customFormat="1" ht="25.5">
      <c r="A60" s="32" t="s">
        <v>161</v>
      </c>
      <c r="B60" s="101" t="s">
        <v>88</v>
      </c>
      <c r="C60" s="104">
        <v>2</v>
      </c>
      <c r="D60" s="108" t="s">
        <v>78</v>
      </c>
      <c r="E60" s="105" t="s">
        <v>13</v>
      </c>
      <c r="F60" s="106"/>
      <c r="G60" s="106"/>
    </row>
    <row r="61" spans="1:7" s="187" customFormat="1" ht="25.5">
      <c r="A61" s="105" t="s">
        <v>162</v>
      </c>
      <c r="B61" s="101" t="s">
        <v>90</v>
      </c>
      <c r="C61" s="104">
        <v>1</v>
      </c>
      <c r="D61" s="108" t="s">
        <v>78</v>
      </c>
      <c r="E61" s="105" t="s">
        <v>13</v>
      </c>
      <c r="F61" s="106"/>
      <c r="G61" s="106"/>
    </row>
    <row r="62" spans="1:7" s="187" customFormat="1" ht="25.5">
      <c r="A62" s="32" t="s">
        <v>163</v>
      </c>
      <c r="B62" s="101" t="s">
        <v>91</v>
      </c>
      <c r="C62" s="104">
        <v>2</v>
      </c>
      <c r="D62" s="108" t="s">
        <v>78</v>
      </c>
      <c r="E62" s="105" t="s">
        <v>13</v>
      </c>
      <c r="F62" s="106"/>
      <c r="G62" s="106"/>
    </row>
    <row r="63" spans="1:7" s="187" customFormat="1" ht="12.75">
      <c r="A63" s="105" t="s">
        <v>164</v>
      </c>
      <c r="B63" s="97" t="s">
        <v>92</v>
      </c>
      <c r="C63" s="104">
        <v>8</v>
      </c>
      <c r="D63" s="108" t="s">
        <v>78</v>
      </c>
      <c r="E63" s="105" t="s">
        <v>13</v>
      </c>
      <c r="F63" s="106"/>
      <c r="G63" s="106"/>
    </row>
    <row r="64" spans="1:7" s="187" customFormat="1" ht="12.75">
      <c r="A64" s="32" t="s">
        <v>165</v>
      </c>
      <c r="B64" s="97" t="s">
        <v>93</v>
      </c>
      <c r="C64" s="104">
        <v>8</v>
      </c>
      <c r="D64" s="108" t="s">
        <v>78</v>
      </c>
      <c r="E64" s="105" t="s">
        <v>13</v>
      </c>
      <c r="F64" s="106"/>
      <c r="G64" s="106"/>
    </row>
    <row r="65" spans="1:7" s="187" customFormat="1" ht="12.75">
      <c r="A65" s="105" t="s">
        <v>166</v>
      </c>
      <c r="B65" s="109" t="s">
        <v>398</v>
      </c>
      <c r="C65" s="104">
        <v>2</v>
      </c>
      <c r="D65" s="108" t="s">
        <v>78</v>
      </c>
      <c r="E65" s="105" t="s">
        <v>13</v>
      </c>
      <c r="F65" s="106"/>
      <c r="G65" s="106"/>
    </row>
    <row r="66" spans="1:7" s="187" customFormat="1" ht="12.75">
      <c r="A66" s="32" t="s">
        <v>167</v>
      </c>
      <c r="B66" s="109" t="s">
        <v>94</v>
      </c>
      <c r="C66" s="104">
        <v>9</v>
      </c>
      <c r="D66" s="108" t="s">
        <v>78</v>
      </c>
      <c r="E66" s="105" t="s">
        <v>13</v>
      </c>
      <c r="F66" s="106"/>
      <c r="G66" s="106"/>
    </row>
    <row r="67" spans="1:7" s="187" customFormat="1" ht="12.75">
      <c r="A67" s="105" t="s">
        <v>168</v>
      </c>
      <c r="B67" s="109" t="s">
        <v>100</v>
      </c>
      <c r="C67" s="104">
        <v>3</v>
      </c>
      <c r="D67" s="114" t="s">
        <v>78</v>
      </c>
      <c r="E67" s="105" t="s">
        <v>13</v>
      </c>
      <c r="F67" s="106"/>
      <c r="G67" s="106"/>
    </row>
    <row r="68" spans="1:7" s="187" customFormat="1" ht="12.75">
      <c r="A68" s="32" t="s">
        <v>169</v>
      </c>
      <c r="B68" s="109" t="s">
        <v>95</v>
      </c>
      <c r="C68" s="104">
        <v>7</v>
      </c>
      <c r="D68" s="114" t="s">
        <v>78</v>
      </c>
      <c r="E68" s="105" t="s">
        <v>13</v>
      </c>
      <c r="F68" s="106"/>
      <c r="G68" s="106"/>
    </row>
    <row r="69" spans="1:7" s="187" customFormat="1" ht="12.75">
      <c r="A69" s="105" t="s">
        <v>170</v>
      </c>
      <c r="B69" s="97" t="s">
        <v>96</v>
      </c>
      <c r="C69" s="104">
        <v>7</v>
      </c>
      <c r="D69" s="108" t="s">
        <v>78</v>
      </c>
      <c r="E69" s="105" t="s">
        <v>13</v>
      </c>
      <c r="F69" s="106"/>
      <c r="G69" s="106"/>
    </row>
    <row r="70" spans="1:7" s="187" customFormat="1" ht="12.75">
      <c r="A70" s="32" t="s">
        <v>171</v>
      </c>
      <c r="B70" s="97" t="s">
        <v>97</v>
      </c>
      <c r="C70" s="104">
        <v>7</v>
      </c>
      <c r="D70" s="108" t="s">
        <v>78</v>
      </c>
      <c r="E70" s="105" t="s">
        <v>13</v>
      </c>
      <c r="F70" s="106"/>
      <c r="G70" s="106"/>
    </row>
    <row r="71" spans="1:7" s="187" customFormat="1" ht="12.75">
      <c r="A71" s="105" t="s">
        <v>172</v>
      </c>
      <c r="B71" s="97" t="s">
        <v>98</v>
      </c>
      <c r="C71" s="104">
        <v>1</v>
      </c>
      <c r="D71" s="108" t="s">
        <v>78</v>
      </c>
      <c r="E71" s="105" t="s">
        <v>13</v>
      </c>
      <c r="F71" s="106"/>
      <c r="G71" s="106"/>
    </row>
    <row r="72" spans="1:7" s="187" customFormat="1" ht="12.75">
      <c r="A72" s="32" t="s">
        <v>354</v>
      </c>
      <c r="B72" s="97" t="s">
        <v>99</v>
      </c>
      <c r="C72" s="104">
        <v>1</v>
      </c>
      <c r="D72" s="108" t="s">
        <v>78</v>
      </c>
      <c r="E72" s="105" t="s">
        <v>13</v>
      </c>
      <c r="F72" s="106"/>
      <c r="G72" s="106"/>
    </row>
    <row r="73" spans="1:7" s="187" customFormat="1" ht="12.75">
      <c r="A73" s="105" t="s">
        <v>173</v>
      </c>
      <c r="B73" s="109" t="s">
        <v>235</v>
      </c>
      <c r="C73" s="104">
        <v>4</v>
      </c>
      <c r="D73" s="108" t="s">
        <v>78</v>
      </c>
      <c r="E73" s="105" t="s">
        <v>13</v>
      </c>
      <c r="F73" s="106"/>
      <c r="G73" s="106"/>
    </row>
    <row r="74" spans="1:7" s="187" customFormat="1" ht="25.5">
      <c r="A74" s="32" t="s">
        <v>174</v>
      </c>
      <c r="B74" s="109" t="s">
        <v>236</v>
      </c>
      <c r="C74" s="104">
        <v>1</v>
      </c>
      <c r="D74" s="108" t="s">
        <v>78</v>
      </c>
      <c r="E74" s="105" t="s">
        <v>13</v>
      </c>
      <c r="F74" s="106"/>
      <c r="G74" s="106"/>
    </row>
    <row r="75" spans="1:7" s="187" customFormat="1" ht="12.75">
      <c r="A75" s="105"/>
      <c r="B75" s="188" t="s">
        <v>337</v>
      </c>
      <c r="C75" s="104"/>
      <c r="D75" s="108"/>
      <c r="E75" s="105"/>
      <c r="F75" s="106"/>
      <c r="G75" s="106"/>
    </row>
    <row r="76" spans="1:7" s="187" customFormat="1" ht="12.75">
      <c r="A76" s="105" t="s">
        <v>175</v>
      </c>
      <c r="B76" s="182" t="s">
        <v>430</v>
      </c>
      <c r="C76" s="104">
        <v>2</v>
      </c>
      <c r="D76" s="107" t="s">
        <v>19</v>
      </c>
      <c r="E76" s="105" t="s">
        <v>13</v>
      </c>
      <c r="F76" s="106"/>
      <c r="G76" s="106"/>
    </row>
    <row r="77" spans="1:7" s="187" customFormat="1" ht="12.75">
      <c r="A77" s="105" t="s">
        <v>176</v>
      </c>
      <c r="B77" s="109" t="s">
        <v>229</v>
      </c>
      <c r="C77" s="104">
        <v>3</v>
      </c>
      <c r="D77" s="114" t="s">
        <v>83</v>
      </c>
      <c r="E77" s="105" t="s">
        <v>13</v>
      </c>
      <c r="F77" s="106"/>
      <c r="G77" s="106"/>
    </row>
    <row r="78" spans="1:7" s="187" customFormat="1" ht="12.75">
      <c r="A78" s="105" t="s">
        <v>177</v>
      </c>
      <c r="B78" s="109" t="s">
        <v>227</v>
      </c>
      <c r="C78" s="104">
        <v>1</v>
      </c>
      <c r="D78" s="114" t="s">
        <v>78</v>
      </c>
      <c r="E78" s="105" t="s">
        <v>13</v>
      </c>
      <c r="F78" s="106"/>
      <c r="G78" s="106"/>
    </row>
    <row r="79" spans="1:7" s="187" customFormat="1" ht="12.75">
      <c r="A79" s="105" t="s">
        <v>178</v>
      </c>
      <c r="B79" s="104" t="s">
        <v>216</v>
      </c>
      <c r="C79" s="104">
        <v>25</v>
      </c>
      <c r="D79" s="107" t="s">
        <v>83</v>
      </c>
      <c r="E79" s="105" t="s">
        <v>13</v>
      </c>
      <c r="F79" s="106"/>
      <c r="G79" s="106"/>
    </row>
    <row r="80" spans="1:7" s="187" customFormat="1" ht="12.75">
      <c r="A80" s="105" t="s">
        <v>228</v>
      </c>
      <c r="B80" s="97" t="s">
        <v>101</v>
      </c>
      <c r="C80" s="104">
        <v>1</v>
      </c>
      <c r="D80" s="108" t="s">
        <v>78</v>
      </c>
      <c r="E80" s="105" t="s">
        <v>13</v>
      </c>
      <c r="F80" s="106"/>
      <c r="G80" s="106"/>
    </row>
    <row r="81" spans="1:7" s="187" customFormat="1" ht="12.75">
      <c r="A81" s="105" t="s">
        <v>244</v>
      </c>
      <c r="B81" s="97" t="s">
        <v>85</v>
      </c>
      <c r="C81" s="104">
        <v>3</v>
      </c>
      <c r="D81" s="107" t="s">
        <v>83</v>
      </c>
      <c r="E81" s="105" t="s">
        <v>13</v>
      </c>
      <c r="F81" s="106"/>
      <c r="G81" s="106"/>
    </row>
    <row r="82" spans="1:7" s="187" customFormat="1" ht="12.75">
      <c r="A82" s="105" t="s">
        <v>400</v>
      </c>
      <c r="B82" s="97" t="s">
        <v>84</v>
      </c>
      <c r="C82" s="104">
        <v>1</v>
      </c>
      <c r="D82" s="107" t="s">
        <v>19</v>
      </c>
      <c r="E82" s="105" t="s">
        <v>13</v>
      </c>
      <c r="F82" s="106"/>
      <c r="G82" s="106"/>
    </row>
    <row r="83" spans="1:7" s="187" customFormat="1" ht="12.75">
      <c r="A83" s="105" t="s">
        <v>412</v>
      </c>
      <c r="B83" s="109" t="s">
        <v>243</v>
      </c>
      <c r="C83" s="104">
        <v>1</v>
      </c>
      <c r="D83" s="107" t="s">
        <v>19</v>
      </c>
      <c r="E83" s="105" t="s">
        <v>13</v>
      </c>
      <c r="F83" s="106"/>
      <c r="G83" s="106"/>
    </row>
    <row r="84" spans="1:7" s="9" customFormat="1" ht="12.75">
      <c r="A84" s="7"/>
      <c r="B84" s="100"/>
      <c r="C84" s="74"/>
      <c r="D84" s="6"/>
      <c r="E84" s="42"/>
      <c r="F84" s="55"/>
      <c r="G84" s="55"/>
    </row>
    <row r="85" spans="1:7" s="9" customFormat="1" ht="12.75">
      <c r="A85" s="24" t="str">
        <f>A32</f>
        <v>01.020.000</v>
      </c>
      <c r="B85" s="37" t="s">
        <v>16</v>
      </c>
      <c r="C85" s="157"/>
      <c r="D85" s="25"/>
      <c r="E85" s="42"/>
      <c r="F85" s="55"/>
      <c r="G85" s="89">
        <f>SUM(G34:G84)</f>
        <v>0</v>
      </c>
    </row>
    <row r="86" spans="1:7" s="9" customFormat="1" ht="12.75">
      <c r="A86" s="24"/>
      <c r="B86" s="29"/>
      <c r="C86" s="31"/>
      <c r="D86" s="35"/>
      <c r="E86" s="42"/>
      <c r="F86" s="55"/>
      <c r="G86" s="55"/>
    </row>
    <row r="87" spans="1:7" s="9" customFormat="1" ht="12.75">
      <c r="A87" s="110" t="s">
        <v>75</v>
      </c>
      <c r="B87" s="25" t="s">
        <v>102</v>
      </c>
      <c r="C87" s="31"/>
      <c r="D87" s="35"/>
      <c r="E87" s="42"/>
      <c r="F87" s="55"/>
      <c r="G87" s="55"/>
    </row>
    <row r="88" spans="1:7" s="9" customFormat="1" ht="12.75">
      <c r="A88" s="30"/>
      <c r="B88" s="87"/>
      <c r="C88" s="81"/>
      <c r="D88" s="82"/>
      <c r="E88" s="83"/>
      <c r="F88" s="84"/>
      <c r="G88" s="84"/>
    </row>
    <row r="89" spans="1:7" s="9" customFormat="1" ht="12.75">
      <c r="A89" s="32" t="s">
        <v>76</v>
      </c>
      <c r="B89" s="33" t="s">
        <v>401</v>
      </c>
      <c r="C89" s="104">
        <v>6</v>
      </c>
      <c r="D89" s="34" t="s">
        <v>83</v>
      </c>
      <c r="E89" s="32" t="s">
        <v>13</v>
      </c>
      <c r="F89" s="54"/>
      <c r="G89" s="54"/>
    </row>
    <row r="90" spans="1:7" s="9" customFormat="1" ht="12.75">
      <c r="A90" s="32" t="s">
        <v>77</v>
      </c>
      <c r="B90" s="33" t="s">
        <v>184</v>
      </c>
      <c r="C90" s="104">
        <v>5</v>
      </c>
      <c r="D90" s="34" t="s">
        <v>83</v>
      </c>
      <c r="E90" s="32" t="s">
        <v>13</v>
      </c>
      <c r="F90" s="54"/>
      <c r="G90" s="54"/>
    </row>
    <row r="91" spans="1:7" s="9" customFormat="1" ht="12.75">
      <c r="A91" s="32" t="s">
        <v>185</v>
      </c>
      <c r="B91" s="33" t="s">
        <v>402</v>
      </c>
      <c r="C91" s="104">
        <v>1</v>
      </c>
      <c r="D91" s="34" t="s">
        <v>83</v>
      </c>
      <c r="E91" s="32" t="s">
        <v>13</v>
      </c>
      <c r="F91" s="54"/>
      <c r="G91" s="54"/>
    </row>
    <row r="92" spans="1:7" s="9" customFormat="1" ht="12.75">
      <c r="A92" s="32" t="s">
        <v>355</v>
      </c>
      <c r="B92" s="102" t="s">
        <v>103</v>
      </c>
      <c r="C92" s="104">
        <v>12</v>
      </c>
      <c r="D92" s="34" t="s">
        <v>83</v>
      </c>
      <c r="E92" s="32" t="s">
        <v>13</v>
      </c>
      <c r="F92" s="54"/>
      <c r="G92" s="54"/>
    </row>
    <row r="93" spans="1:7" ht="12.75">
      <c r="A93" s="32" t="s">
        <v>356</v>
      </c>
      <c r="B93" s="102" t="s">
        <v>104</v>
      </c>
      <c r="C93" s="104">
        <v>25</v>
      </c>
      <c r="D93" s="34" t="s">
        <v>83</v>
      </c>
      <c r="E93" s="32" t="s">
        <v>13</v>
      </c>
      <c r="F93" s="54"/>
      <c r="G93" s="54"/>
    </row>
    <row r="94" spans="1:7" ht="12.75">
      <c r="A94" s="32" t="s">
        <v>357</v>
      </c>
      <c r="B94" s="109" t="s">
        <v>404</v>
      </c>
      <c r="C94" s="104">
        <f>C91+C92+C93</f>
        <v>38</v>
      </c>
      <c r="D94" s="114" t="s">
        <v>83</v>
      </c>
      <c r="E94" s="32" t="s">
        <v>13</v>
      </c>
      <c r="F94" s="54"/>
      <c r="G94" s="54"/>
    </row>
    <row r="95" spans="1:7" ht="12.75">
      <c r="A95" s="32" t="s">
        <v>406</v>
      </c>
      <c r="B95" s="109" t="s">
        <v>403</v>
      </c>
      <c r="C95" s="104">
        <f>C89+C90</f>
        <v>11</v>
      </c>
      <c r="D95" s="114" t="s">
        <v>83</v>
      </c>
      <c r="E95" s="32" t="s">
        <v>13</v>
      </c>
      <c r="F95" s="54"/>
      <c r="G95" s="54"/>
    </row>
    <row r="96" spans="1:7" ht="12.75">
      <c r="A96" s="32" t="s">
        <v>407</v>
      </c>
      <c r="B96" s="109" t="s">
        <v>358</v>
      </c>
      <c r="C96" s="104">
        <v>1</v>
      </c>
      <c r="D96" s="114" t="s">
        <v>19</v>
      </c>
      <c r="E96" s="32" t="s">
        <v>13</v>
      </c>
      <c r="F96" s="54"/>
      <c r="G96" s="54"/>
    </row>
    <row r="97" spans="1:7" ht="12.75">
      <c r="A97" s="7"/>
      <c r="B97" s="78"/>
      <c r="C97" s="88"/>
      <c r="D97" s="13"/>
      <c r="E97" s="79"/>
      <c r="F97" s="80"/>
      <c r="G97" s="80"/>
    </row>
    <row r="98" spans="1:7" ht="12.75">
      <c r="A98" s="24" t="str">
        <f>A87</f>
        <v>01.030.000</v>
      </c>
      <c r="B98" s="37" t="s">
        <v>16</v>
      </c>
      <c r="C98" s="157"/>
      <c r="D98" s="25"/>
      <c r="E98" s="42"/>
      <c r="F98" s="55"/>
      <c r="G98" s="89">
        <f>SUM(G89:G97)</f>
        <v>0</v>
      </c>
    </row>
    <row r="99" spans="1:7" s="9" customFormat="1" ht="12.75">
      <c r="A99" s="24"/>
      <c r="B99" s="29"/>
      <c r="C99" s="157"/>
      <c r="D99" s="25"/>
      <c r="E99" s="24"/>
      <c r="F99" s="26"/>
      <c r="G99" s="26"/>
    </row>
    <row r="100" spans="1:7" s="9" customFormat="1" ht="12.75">
      <c r="A100" s="110" t="s">
        <v>32</v>
      </c>
      <c r="B100" s="98" t="s">
        <v>205</v>
      </c>
      <c r="C100" s="31"/>
      <c r="D100" s="35"/>
      <c r="E100" s="42"/>
      <c r="F100" s="55"/>
      <c r="G100" s="55"/>
    </row>
    <row r="101" spans="1:7" s="9" customFormat="1" ht="12.75">
      <c r="A101" s="30"/>
      <c r="B101" s="87"/>
      <c r="C101" s="81"/>
      <c r="D101" s="82"/>
      <c r="E101" s="83"/>
      <c r="F101" s="84"/>
      <c r="G101" s="84"/>
    </row>
    <row r="102" spans="1:7" s="9" customFormat="1" ht="12.75">
      <c r="A102" s="105" t="s">
        <v>33</v>
      </c>
      <c r="B102" s="128" t="s">
        <v>401</v>
      </c>
      <c r="C102" s="104">
        <v>8</v>
      </c>
      <c r="D102" s="114" t="s">
        <v>78</v>
      </c>
      <c r="E102" s="105" t="s">
        <v>13</v>
      </c>
      <c r="F102" s="106"/>
      <c r="G102" s="106"/>
    </row>
    <row r="103" spans="1:7" s="9" customFormat="1" ht="12.75">
      <c r="A103" s="105" t="s">
        <v>179</v>
      </c>
      <c r="B103" s="128" t="s">
        <v>184</v>
      </c>
      <c r="C103" s="104">
        <v>4</v>
      </c>
      <c r="D103" s="114" t="s">
        <v>78</v>
      </c>
      <c r="E103" s="105" t="s">
        <v>13</v>
      </c>
      <c r="F103" s="106"/>
      <c r="G103" s="106"/>
    </row>
    <row r="104" spans="1:7" s="9" customFormat="1" ht="12.75">
      <c r="A104" s="105" t="s">
        <v>180</v>
      </c>
      <c r="B104" s="111" t="s">
        <v>103</v>
      </c>
      <c r="C104" s="104">
        <v>13</v>
      </c>
      <c r="D104" s="114" t="s">
        <v>78</v>
      </c>
      <c r="E104" s="105" t="s">
        <v>13</v>
      </c>
      <c r="F104" s="106"/>
      <c r="G104" s="106"/>
    </row>
    <row r="105" spans="1:7" ht="12.75">
      <c r="A105" s="105" t="s">
        <v>186</v>
      </c>
      <c r="B105" s="111" t="s">
        <v>104</v>
      </c>
      <c r="C105" s="104">
        <v>13</v>
      </c>
      <c r="D105" s="114" t="s">
        <v>78</v>
      </c>
      <c r="E105" s="105" t="s">
        <v>13</v>
      </c>
      <c r="F105" s="106"/>
      <c r="G105" s="106"/>
    </row>
    <row r="106" spans="1:7" ht="12.75">
      <c r="A106" s="105" t="s">
        <v>206</v>
      </c>
      <c r="B106" s="128" t="s">
        <v>405</v>
      </c>
      <c r="C106" s="104">
        <v>4</v>
      </c>
      <c r="D106" s="114" t="s">
        <v>78</v>
      </c>
      <c r="E106" s="105" t="s">
        <v>13</v>
      </c>
      <c r="F106" s="106"/>
      <c r="G106" s="106"/>
    </row>
    <row r="107" spans="1:7" ht="12.75">
      <c r="A107" s="105" t="s">
        <v>409</v>
      </c>
      <c r="B107" s="111" t="s">
        <v>105</v>
      </c>
      <c r="C107" s="104">
        <v>6</v>
      </c>
      <c r="D107" s="114" t="s">
        <v>78</v>
      </c>
      <c r="E107" s="105" t="s">
        <v>13</v>
      </c>
      <c r="F107" s="106"/>
      <c r="G107" s="106"/>
    </row>
    <row r="108" spans="1:7" ht="12.75">
      <c r="A108" s="105" t="s">
        <v>410</v>
      </c>
      <c r="B108" s="117" t="s">
        <v>217</v>
      </c>
      <c r="C108" s="118">
        <v>4</v>
      </c>
      <c r="D108" s="114" t="s">
        <v>78</v>
      </c>
      <c r="E108" s="105" t="s">
        <v>13</v>
      </c>
      <c r="F108" s="106"/>
      <c r="G108" s="106"/>
    </row>
    <row r="109" spans="1:7" ht="12.75">
      <c r="A109" s="7"/>
      <c r="B109" s="117"/>
      <c r="C109" s="119"/>
      <c r="D109" s="120"/>
      <c r="E109" s="121"/>
      <c r="F109" s="122"/>
      <c r="G109" s="122"/>
    </row>
    <row r="110" spans="1:7" s="9" customFormat="1" ht="12.75">
      <c r="A110" s="24" t="str">
        <f>A100</f>
        <v>01.040.000</v>
      </c>
      <c r="B110" s="123" t="s">
        <v>16</v>
      </c>
      <c r="C110" s="181"/>
      <c r="D110" s="124"/>
      <c r="E110" s="125"/>
      <c r="F110" s="126"/>
      <c r="G110" s="127">
        <f>SUM(G102:G108)</f>
        <v>0</v>
      </c>
    </row>
    <row r="111" spans="1:7" s="9" customFormat="1" ht="12.75">
      <c r="A111" s="24"/>
      <c r="B111" s="29"/>
      <c r="C111" s="31"/>
      <c r="D111" s="35"/>
      <c r="E111" s="42"/>
      <c r="F111" s="55"/>
      <c r="G111" s="55"/>
    </row>
    <row r="112" spans="1:7" s="9" customFormat="1" ht="12.75" customHeight="1">
      <c r="A112" s="141" t="s">
        <v>34</v>
      </c>
      <c r="B112" s="144" t="s">
        <v>249</v>
      </c>
      <c r="C112" s="181"/>
      <c r="D112" s="124"/>
      <c r="E112" s="135"/>
      <c r="F112" s="136"/>
      <c r="G112" s="136"/>
    </row>
    <row r="113" spans="1:7" s="9" customFormat="1" ht="12.75">
      <c r="A113" s="30"/>
      <c r="B113" s="30"/>
      <c r="C113" s="74"/>
      <c r="D113" s="6"/>
      <c r="E113" s="19"/>
      <c r="F113" s="20"/>
      <c r="G113" s="20"/>
    </row>
    <row r="114" spans="1:7" s="9" customFormat="1" ht="12.75">
      <c r="A114" s="95" t="s">
        <v>35</v>
      </c>
      <c r="B114" s="33" t="s">
        <v>408</v>
      </c>
      <c r="C114" s="104">
        <f>C91</f>
        <v>1</v>
      </c>
      <c r="D114" s="34" t="s">
        <v>83</v>
      </c>
      <c r="E114" s="32" t="s">
        <v>13</v>
      </c>
      <c r="F114" s="54"/>
      <c r="G114" s="54"/>
    </row>
    <row r="115" spans="1:7" s="9" customFormat="1" ht="12.75">
      <c r="A115" s="32" t="s">
        <v>36</v>
      </c>
      <c r="B115" s="33" t="s">
        <v>334</v>
      </c>
      <c r="C115" s="104">
        <f>C92</f>
        <v>12</v>
      </c>
      <c r="D115" s="34" t="s">
        <v>83</v>
      </c>
      <c r="E115" s="32" t="s">
        <v>13</v>
      </c>
      <c r="F115" s="54"/>
      <c r="G115" s="54"/>
    </row>
    <row r="116" spans="1:7" s="9" customFormat="1" ht="12.75">
      <c r="A116" s="32" t="s">
        <v>413</v>
      </c>
      <c r="B116" s="33" t="s">
        <v>335</v>
      </c>
      <c r="C116" s="104">
        <f>C93</f>
        <v>25</v>
      </c>
      <c r="D116" s="34" t="s">
        <v>83</v>
      </c>
      <c r="E116" s="32" t="s">
        <v>13</v>
      </c>
      <c r="F116" s="54"/>
      <c r="G116" s="54"/>
    </row>
    <row r="117" spans="1:7" s="9" customFormat="1" ht="12.75">
      <c r="A117" s="7"/>
      <c r="B117" s="7"/>
      <c r="C117" s="7"/>
      <c r="D117" s="7"/>
      <c r="E117" s="7"/>
      <c r="F117" s="7"/>
      <c r="G117" s="7"/>
    </row>
    <row r="118" spans="1:7" s="9" customFormat="1" ht="12.75">
      <c r="A118" s="86" t="str">
        <f>A112</f>
        <v>01.050.000</v>
      </c>
      <c r="B118" s="37" t="s">
        <v>16</v>
      </c>
      <c r="C118" s="157"/>
      <c r="D118" s="25"/>
      <c r="E118" s="42"/>
      <c r="F118" s="55"/>
      <c r="G118" s="89">
        <f>SUM(G114:G117)</f>
        <v>0</v>
      </c>
    </row>
    <row r="119" spans="1:7" s="9" customFormat="1" ht="12.75">
      <c r="A119" s="38"/>
      <c r="B119" s="29"/>
      <c r="C119" s="74"/>
      <c r="D119" s="38"/>
      <c r="E119" s="39"/>
      <c r="F119" s="40"/>
      <c r="G119" s="40"/>
    </row>
    <row r="120" spans="1:7" s="9" customFormat="1" ht="12.75">
      <c r="A120" s="28" t="s">
        <v>37</v>
      </c>
      <c r="B120" s="98" t="s">
        <v>107</v>
      </c>
      <c r="C120" s="157"/>
      <c r="D120" s="25"/>
      <c r="E120" s="24"/>
      <c r="F120" s="26"/>
      <c r="G120" s="26"/>
    </row>
    <row r="121" spans="1:7" s="9" customFormat="1" ht="12.75">
      <c r="A121" s="30"/>
      <c r="B121" s="30"/>
      <c r="C121" s="74"/>
      <c r="D121" s="6"/>
      <c r="E121" s="19"/>
      <c r="F121" s="20"/>
      <c r="G121" s="20"/>
    </row>
    <row r="122" spans="1:7" s="9" customFormat="1" ht="12.75">
      <c r="A122" s="95" t="s">
        <v>38</v>
      </c>
      <c r="B122" s="112" t="s">
        <v>190</v>
      </c>
      <c r="C122" s="73">
        <v>0</v>
      </c>
      <c r="D122" s="34" t="s">
        <v>78</v>
      </c>
      <c r="E122" s="32" t="s">
        <v>13</v>
      </c>
      <c r="F122" s="54"/>
      <c r="G122" s="54"/>
    </row>
    <row r="123" spans="1:7" s="9" customFormat="1" ht="12.75">
      <c r="A123" s="95" t="s">
        <v>39</v>
      </c>
      <c r="B123" s="113" t="s">
        <v>218</v>
      </c>
      <c r="C123" s="73">
        <v>1</v>
      </c>
      <c r="D123" s="34" t="s">
        <v>78</v>
      </c>
      <c r="E123" s="32" t="s">
        <v>13</v>
      </c>
      <c r="F123" s="54"/>
      <c r="G123" s="54"/>
    </row>
    <row r="124" spans="1:7" ht="12.75">
      <c r="A124" s="95" t="s">
        <v>40</v>
      </c>
      <c r="B124" s="113" t="s">
        <v>188</v>
      </c>
      <c r="C124" s="73">
        <v>1</v>
      </c>
      <c r="D124" s="34" t="s">
        <v>78</v>
      </c>
      <c r="E124" s="32" t="s">
        <v>13</v>
      </c>
      <c r="F124" s="54"/>
      <c r="G124" s="54"/>
    </row>
    <row r="125" spans="1:7" ht="12.75">
      <c r="A125" s="95" t="s">
        <v>41</v>
      </c>
      <c r="B125" s="113" t="s">
        <v>189</v>
      </c>
      <c r="C125" s="73">
        <v>1</v>
      </c>
      <c r="D125" s="34" t="s">
        <v>78</v>
      </c>
      <c r="E125" s="32" t="s">
        <v>13</v>
      </c>
      <c r="F125" s="54"/>
      <c r="G125" s="54"/>
    </row>
    <row r="126" spans="1:7" ht="12.75">
      <c r="A126" s="95" t="s">
        <v>42</v>
      </c>
      <c r="B126" s="109" t="s">
        <v>191</v>
      </c>
      <c r="C126" s="73">
        <v>2</v>
      </c>
      <c r="D126" s="34" t="s">
        <v>78</v>
      </c>
      <c r="E126" s="32" t="s">
        <v>13</v>
      </c>
      <c r="F126" s="54"/>
      <c r="G126" s="54"/>
    </row>
    <row r="127" spans="1:7" s="9" customFormat="1" ht="12.75">
      <c r="A127" s="95" t="s">
        <v>43</v>
      </c>
      <c r="B127" s="109" t="s">
        <v>110</v>
      </c>
      <c r="C127" s="73">
        <v>4</v>
      </c>
      <c r="D127" s="34" t="s">
        <v>78</v>
      </c>
      <c r="E127" s="32" t="s">
        <v>13</v>
      </c>
      <c r="F127" s="54"/>
      <c r="G127" s="54"/>
    </row>
    <row r="128" spans="1:7" s="9" customFormat="1" ht="12.75">
      <c r="A128" s="95" t="s">
        <v>44</v>
      </c>
      <c r="B128" s="109" t="s">
        <v>187</v>
      </c>
      <c r="C128" s="73">
        <v>2</v>
      </c>
      <c r="D128" s="34" t="s">
        <v>78</v>
      </c>
      <c r="E128" s="32" t="s">
        <v>13</v>
      </c>
      <c r="F128" s="54"/>
      <c r="G128" s="54"/>
    </row>
    <row r="129" spans="1:7" s="9" customFormat="1" ht="12.75">
      <c r="A129" s="95" t="s">
        <v>45</v>
      </c>
      <c r="B129" s="109" t="s">
        <v>200</v>
      </c>
      <c r="C129" s="73">
        <v>1</v>
      </c>
      <c r="D129" s="34" t="s">
        <v>78</v>
      </c>
      <c r="E129" s="32" t="s">
        <v>13</v>
      </c>
      <c r="F129" s="54"/>
      <c r="G129" s="54"/>
    </row>
    <row r="130" spans="1:7" s="9" customFormat="1" ht="12.75">
      <c r="A130" s="95" t="s">
        <v>111</v>
      </c>
      <c r="B130" s="109" t="s">
        <v>359</v>
      </c>
      <c r="C130" s="73">
        <v>2</v>
      </c>
      <c r="D130" s="34" t="s">
        <v>78</v>
      </c>
      <c r="E130" s="32" t="s">
        <v>13</v>
      </c>
      <c r="F130" s="54"/>
      <c r="G130" s="54"/>
    </row>
    <row r="131" spans="1:7" s="9" customFormat="1" ht="12.75">
      <c r="A131" s="95" t="s">
        <v>112</v>
      </c>
      <c r="B131" s="109" t="s">
        <v>360</v>
      </c>
      <c r="C131" s="104">
        <v>2</v>
      </c>
      <c r="D131" s="34" t="s">
        <v>78</v>
      </c>
      <c r="E131" s="32" t="s">
        <v>13</v>
      </c>
      <c r="F131" s="54"/>
      <c r="G131" s="54"/>
    </row>
    <row r="132" spans="1:7" s="9" customFormat="1" ht="12.75">
      <c r="A132" s="95" t="s">
        <v>113</v>
      </c>
      <c r="B132" s="109" t="s">
        <v>108</v>
      </c>
      <c r="C132" s="104">
        <v>66</v>
      </c>
      <c r="D132" s="34" t="s">
        <v>83</v>
      </c>
      <c r="E132" s="32" t="s">
        <v>13</v>
      </c>
      <c r="F132" s="54"/>
      <c r="G132" s="54"/>
    </row>
    <row r="133" spans="1:7" s="9" customFormat="1" ht="12.75">
      <c r="A133" s="95" t="s">
        <v>183</v>
      </c>
      <c r="B133" s="109" t="s">
        <v>109</v>
      </c>
      <c r="C133" s="104">
        <v>6</v>
      </c>
      <c r="D133" s="34" t="s">
        <v>83</v>
      </c>
      <c r="E133" s="32" t="s">
        <v>13</v>
      </c>
      <c r="F133" s="54"/>
      <c r="G133" s="54"/>
    </row>
    <row r="134" spans="1:7" s="9" customFormat="1" ht="12.75">
      <c r="A134" s="95" t="s">
        <v>201</v>
      </c>
      <c r="B134" s="109" t="s">
        <v>114</v>
      </c>
      <c r="C134" s="104">
        <v>18</v>
      </c>
      <c r="D134" s="34" t="s">
        <v>83</v>
      </c>
      <c r="E134" s="32" t="s">
        <v>13</v>
      </c>
      <c r="F134" s="54"/>
      <c r="G134" s="54"/>
    </row>
    <row r="135" spans="1:7" s="9" customFormat="1" ht="12.75">
      <c r="A135" s="95" t="s">
        <v>202</v>
      </c>
      <c r="B135" s="109" t="s">
        <v>207</v>
      </c>
      <c r="C135" s="73">
        <v>8</v>
      </c>
      <c r="D135" s="34" t="s">
        <v>78</v>
      </c>
      <c r="E135" s="32" t="s">
        <v>13</v>
      </c>
      <c r="F135" s="54"/>
      <c r="G135" s="54"/>
    </row>
    <row r="136" spans="1:7" s="9" customFormat="1" ht="12.75">
      <c r="A136" s="95" t="s">
        <v>203</v>
      </c>
      <c r="B136" s="109" t="s">
        <v>199</v>
      </c>
      <c r="C136" s="73">
        <v>2</v>
      </c>
      <c r="D136" s="34" t="s">
        <v>78</v>
      </c>
      <c r="E136" s="32" t="s">
        <v>13</v>
      </c>
      <c r="F136" s="54"/>
      <c r="G136" s="54"/>
    </row>
    <row r="137" spans="1:7" s="9" customFormat="1" ht="12.75">
      <c r="A137" s="95" t="s">
        <v>208</v>
      </c>
      <c r="B137" s="109" t="s">
        <v>211</v>
      </c>
      <c r="C137" s="73">
        <v>2</v>
      </c>
      <c r="D137" s="34" t="s">
        <v>78</v>
      </c>
      <c r="E137" s="32" t="s">
        <v>13</v>
      </c>
      <c r="F137" s="54"/>
      <c r="G137" s="54"/>
    </row>
    <row r="138" spans="1:7" s="9" customFormat="1" ht="12.75">
      <c r="A138" s="95" t="s">
        <v>209</v>
      </c>
      <c r="B138" s="109" t="s">
        <v>212</v>
      </c>
      <c r="C138" s="73">
        <v>2</v>
      </c>
      <c r="D138" s="34" t="s">
        <v>78</v>
      </c>
      <c r="E138" s="32" t="s">
        <v>13</v>
      </c>
      <c r="F138" s="54"/>
      <c r="G138" s="54"/>
    </row>
    <row r="139" spans="1:7" s="9" customFormat="1" ht="12.75">
      <c r="A139" s="95" t="s">
        <v>210</v>
      </c>
      <c r="B139" s="128" t="s">
        <v>219</v>
      </c>
      <c r="C139" s="73">
        <v>1</v>
      </c>
      <c r="D139" s="34" t="s">
        <v>78</v>
      </c>
      <c r="E139" s="32" t="s">
        <v>13</v>
      </c>
      <c r="F139" s="54"/>
      <c r="G139" s="54"/>
    </row>
    <row r="140" spans="1:7" s="9" customFormat="1" ht="12.75">
      <c r="A140" s="95" t="s">
        <v>220</v>
      </c>
      <c r="B140" s="109" t="s">
        <v>368</v>
      </c>
      <c r="C140" s="104">
        <v>90</v>
      </c>
      <c r="D140" s="34" t="s">
        <v>83</v>
      </c>
      <c r="E140" s="32" t="s">
        <v>13</v>
      </c>
      <c r="F140" s="54"/>
      <c r="G140" s="54"/>
    </row>
    <row r="141" spans="1:7" s="9" customFormat="1" ht="12.75">
      <c r="A141" s="95" t="s">
        <v>248</v>
      </c>
      <c r="B141" s="109" t="s">
        <v>358</v>
      </c>
      <c r="C141" s="104">
        <v>1</v>
      </c>
      <c r="D141" s="114" t="s">
        <v>19</v>
      </c>
      <c r="E141" s="32" t="s">
        <v>13</v>
      </c>
      <c r="F141" s="54"/>
      <c r="G141" s="54"/>
    </row>
    <row r="142" spans="1:7" s="9" customFormat="1" ht="12.75">
      <c r="A142" s="85"/>
      <c r="B142" s="100"/>
      <c r="C142" s="74"/>
      <c r="D142" s="6"/>
      <c r="E142" s="42"/>
      <c r="F142" s="55"/>
      <c r="G142" s="55"/>
    </row>
    <row r="143" spans="1:7" s="9" customFormat="1" ht="12.75">
      <c r="A143" s="24" t="str">
        <f>A120</f>
        <v>01.060.000</v>
      </c>
      <c r="B143" s="37" t="s">
        <v>16</v>
      </c>
      <c r="C143" s="157"/>
      <c r="D143" s="25"/>
      <c r="E143" s="42"/>
      <c r="F143" s="55"/>
      <c r="G143" s="89">
        <f>SUM(G122:G142)</f>
        <v>0</v>
      </c>
    </row>
    <row r="144" spans="1:7" s="9" customFormat="1" ht="12.75">
      <c r="A144" s="38"/>
      <c r="B144" s="29"/>
      <c r="C144" s="74"/>
      <c r="D144" s="38"/>
      <c r="E144" s="39"/>
      <c r="F144" s="40"/>
      <c r="G144" s="40"/>
    </row>
    <row r="145" spans="1:7" s="9" customFormat="1" ht="12.75">
      <c r="A145" s="28" t="s">
        <v>46</v>
      </c>
      <c r="B145" s="98" t="s">
        <v>115</v>
      </c>
      <c r="C145" s="157"/>
      <c r="D145" s="25"/>
      <c r="E145" s="24"/>
      <c r="F145" s="26"/>
      <c r="G145" s="26"/>
    </row>
    <row r="146" spans="1:7" s="9" customFormat="1" ht="12.75">
      <c r="A146" s="87"/>
      <c r="B146" s="30"/>
      <c r="C146" s="74"/>
      <c r="D146" s="6"/>
      <c r="E146" s="19"/>
      <c r="F146" s="20"/>
      <c r="G146" s="20"/>
    </row>
    <row r="147" spans="1:7" s="9" customFormat="1" ht="12.75">
      <c r="A147" s="103" t="s">
        <v>47</v>
      </c>
      <c r="B147" s="109" t="s">
        <v>117</v>
      </c>
      <c r="C147" s="104">
        <v>6</v>
      </c>
      <c r="D147" s="107" t="s">
        <v>83</v>
      </c>
      <c r="E147" s="105" t="s">
        <v>13</v>
      </c>
      <c r="F147" s="106"/>
      <c r="G147" s="106"/>
    </row>
    <row r="148" spans="1:7" s="9" customFormat="1" ht="12.75">
      <c r="A148" s="103" t="s">
        <v>48</v>
      </c>
      <c r="B148" s="128" t="s">
        <v>132</v>
      </c>
      <c r="C148" s="104">
        <v>6</v>
      </c>
      <c r="D148" s="107" t="s">
        <v>83</v>
      </c>
      <c r="E148" s="105" t="s">
        <v>13</v>
      </c>
      <c r="F148" s="106"/>
      <c r="G148" s="106"/>
    </row>
    <row r="149" spans="1:7" s="9" customFormat="1" ht="12.75">
      <c r="A149" s="103" t="s">
        <v>49</v>
      </c>
      <c r="B149" s="109" t="s">
        <v>369</v>
      </c>
      <c r="C149" s="104">
        <v>6</v>
      </c>
      <c r="D149" s="34" t="s">
        <v>83</v>
      </c>
      <c r="E149" s="32" t="s">
        <v>13</v>
      </c>
      <c r="F149" s="54"/>
      <c r="G149" s="54"/>
    </row>
    <row r="150" spans="1:7" s="9" customFormat="1" ht="12.75">
      <c r="A150" s="103" t="s">
        <v>50</v>
      </c>
      <c r="B150" s="180" t="s">
        <v>234</v>
      </c>
      <c r="C150" s="104">
        <v>12</v>
      </c>
      <c r="D150" s="114" t="s">
        <v>83</v>
      </c>
      <c r="E150" s="105" t="s">
        <v>13</v>
      </c>
      <c r="F150" s="106"/>
      <c r="G150" s="106"/>
    </row>
    <row r="151" spans="1:7" ht="12.75">
      <c r="A151" s="103" t="s">
        <v>367</v>
      </c>
      <c r="B151" s="128" t="s">
        <v>362</v>
      </c>
      <c r="C151" s="104">
        <v>5</v>
      </c>
      <c r="D151" s="114" t="s">
        <v>78</v>
      </c>
      <c r="E151" s="105" t="s">
        <v>13</v>
      </c>
      <c r="F151" s="106"/>
      <c r="G151" s="106"/>
    </row>
    <row r="152" spans="1:7" s="9" customFormat="1" ht="12.75">
      <c r="A152" s="7"/>
      <c r="B152" s="78"/>
      <c r="C152" s="119"/>
      <c r="D152" s="120"/>
      <c r="E152" s="121"/>
      <c r="F152" s="122"/>
      <c r="G152" s="122"/>
    </row>
    <row r="153" spans="1:7" s="9" customFormat="1" ht="12.75">
      <c r="A153" s="24" t="str">
        <f>A145</f>
        <v>01.070.000</v>
      </c>
      <c r="B153" s="37" t="s">
        <v>16</v>
      </c>
      <c r="C153" s="181"/>
      <c r="D153" s="124"/>
      <c r="E153" s="125"/>
      <c r="F153" s="126"/>
      <c r="G153" s="127">
        <f>SUM(G147:G152)</f>
        <v>0</v>
      </c>
    </row>
    <row r="154" spans="1:7" s="9" customFormat="1" ht="12.75">
      <c r="A154" s="29"/>
      <c r="B154" s="29"/>
      <c r="C154" s="137"/>
      <c r="D154" s="132"/>
      <c r="E154" s="133"/>
      <c r="F154" s="134"/>
      <c r="G154" s="134"/>
    </row>
    <row r="155" spans="1:7" s="9" customFormat="1" ht="12.75">
      <c r="A155" s="28" t="s">
        <v>51</v>
      </c>
      <c r="B155" s="98" t="s">
        <v>116</v>
      </c>
      <c r="C155" s="181"/>
      <c r="D155" s="124"/>
      <c r="E155" s="135"/>
      <c r="F155" s="136"/>
      <c r="G155" s="136"/>
    </row>
    <row r="156" spans="1:7" s="9" customFormat="1" ht="12.75">
      <c r="A156" s="30"/>
      <c r="B156" s="30"/>
      <c r="C156" s="137"/>
      <c r="D156" s="138"/>
      <c r="E156" s="139"/>
      <c r="F156" s="140"/>
      <c r="G156" s="140"/>
    </row>
    <row r="157" spans="1:7" s="9" customFormat="1" ht="12.75">
      <c r="A157" s="95" t="s">
        <v>52</v>
      </c>
      <c r="B157" s="33" t="s">
        <v>363</v>
      </c>
      <c r="C157" s="104">
        <v>1</v>
      </c>
      <c r="D157" s="114" t="s">
        <v>78</v>
      </c>
      <c r="E157" s="105" t="s">
        <v>13</v>
      </c>
      <c r="F157" s="106"/>
      <c r="G157" s="106"/>
    </row>
    <row r="158" spans="1:7" s="9" customFormat="1" ht="12.75">
      <c r="A158" s="95" t="s">
        <v>53</v>
      </c>
      <c r="B158" s="33" t="s">
        <v>364</v>
      </c>
      <c r="C158" s="104">
        <v>1</v>
      </c>
      <c r="D158" s="114" t="s">
        <v>78</v>
      </c>
      <c r="E158" s="105" t="s">
        <v>13</v>
      </c>
      <c r="F158" s="106"/>
      <c r="G158" s="106"/>
    </row>
    <row r="159" spans="1:7" s="9" customFormat="1" ht="12.75">
      <c r="A159" s="95" t="s">
        <v>54</v>
      </c>
      <c r="B159" s="33" t="s">
        <v>366</v>
      </c>
      <c r="C159" s="104">
        <v>1</v>
      </c>
      <c r="D159" s="114" t="s">
        <v>78</v>
      </c>
      <c r="E159" s="105" t="s">
        <v>13</v>
      </c>
      <c r="F159" s="106"/>
      <c r="G159" s="106"/>
    </row>
    <row r="160" spans="1:7" s="9" customFormat="1" ht="12.75">
      <c r="A160" s="95" t="s">
        <v>55</v>
      </c>
      <c r="B160" s="33" t="s">
        <v>365</v>
      </c>
      <c r="C160" s="104">
        <v>1</v>
      </c>
      <c r="D160" s="114" t="s">
        <v>78</v>
      </c>
      <c r="E160" s="105" t="s">
        <v>13</v>
      </c>
      <c r="F160" s="106"/>
      <c r="G160" s="106"/>
    </row>
    <row r="161" spans="1:7" ht="14.25">
      <c r="A161" s="95" t="s">
        <v>347</v>
      </c>
      <c r="B161" s="128" t="s">
        <v>242</v>
      </c>
      <c r="C161" s="104">
        <v>19</v>
      </c>
      <c r="D161" s="114" t="s">
        <v>374</v>
      </c>
      <c r="E161" s="105" t="s">
        <v>13</v>
      </c>
      <c r="F161" s="106"/>
      <c r="G161" s="106"/>
    </row>
    <row r="162" spans="1:7" ht="12.75">
      <c r="A162" s="95" t="s">
        <v>371</v>
      </c>
      <c r="B162" s="109" t="s">
        <v>358</v>
      </c>
      <c r="C162" s="104">
        <v>1</v>
      </c>
      <c r="D162" s="114" t="s">
        <v>19</v>
      </c>
      <c r="E162" s="32" t="s">
        <v>13</v>
      </c>
      <c r="F162" s="54"/>
      <c r="G162" s="54"/>
    </row>
    <row r="163" spans="1:7" ht="12.75">
      <c r="A163" s="95" t="s">
        <v>372</v>
      </c>
      <c r="B163" s="117" t="s">
        <v>370</v>
      </c>
      <c r="C163" s="104">
        <v>1</v>
      </c>
      <c r="D163" s="114" t="s">
        <v>19</v>
      </c>
      <c r="E163" s="32" t="s">
        <v>13</v>
      </c>
      <c r="F163" s="54"/>
      <c r="G163" s="54"/>
    </row>
    <row r="164" spans="1:7" s="9" customFormat="1" ht="12.75">
      <c r="A164" s="7"/>
      <c r="B164" s="78"/>
      <c r="C164" s="119"/>
      <c r="D164" s="120"/>
      <c r="E164" s="121"/>
      <c r="F164" s="122"/>
      <c r="G164" s="122"/>
    </row>
    <row r="165" spans="1:7" s="9" customFormat="1" ht="12.75">
      <c r="A165" s="24" t="str">
        <f>A155</f>
        <v>01.080.000</v>
      </c>
      <c r="B165" s="37" t="s">
        <v>16</v>
      </c>
      <c r="C165" s="157"/>
      <c r="D165" s="25"/>
      <c r="E165" s="42"/>
      <c r="F165" s="55"/>
      <c r="G165" s="89">
        <f>SUM(G157:G164)</f>
        <v>0</v>
      </c>
    </row>
    <row r="166" spans="1:7" s="9" customFormat="1" ht="12.75">
      <c r="A166" s="29"/>
      <c r="B166" s="29"/>
      <c r="C166" s="74"/>
      <c r="D166" s="38"/>
      <c r="E166" s="39"/>
      <c r="F166" s="40"/>
      <c r="G166" s="40"/>
    </row>
    <row r="167" spans="1:7" s="9" customFormat="1" ht="12.75">
      <c r="A167" s="141" t="s">
        <v>56</v>
      </c>
      <c r="B167" s="142" t="s">
        <v>238</v>
      </c>
      <c r="C167" s="181"/>
      <c r="D167" s="124"/>
      <c r="E167" s="135"/>
      <c r="F167" s="136"/>
      <c r="G167" s="136"/>
    </row>
    <row r="168" spans="1:7" s="9" customFormat="1" ht="12.75">
      <c r="A168" s="143"/>
      <c r="B168" s="143"/>
      <c r="C168" s="137"/>
      <c r="D168" s="138"/>
      <c r="E168" s="139"/>
      <c r="F168" s="140"/>
      <c r="G168" s="140"/>
    </row>
    <row r="169" spans="1:7" s="9" customFormat="1" ht="27">
      <c r="A169" s="103" t="s">
        <v>57</v>
      </c>
      <c r="B169" s="128" t="s">
        <v>373</v>
      </c>
      <c r="C169" s="104">
        <v>1</v>
      </c>
      <c r="D169" s="114" t="s">
        <v>19</v>
      </c>
      <c r="E169" s="105" t="s">
        <v>13</v>
      </c>
      <c r="F169" s="106"/>
      <c r="G169" s="106"/>
    </row>
    <row r="170" spans="1:7" s="9" customFormat="1" ht="12.75">
      <c r="A170" s="105" t="s">
        <v>239</v>
      </c>
      <c r="B170" s="128" t="s">
        <v>414</v>
      </c>
      <c r="C170" s="104">
        <v>1</v>
      </c>
      <c r="D170" s="114" t="s">
        <v>19</v>
      </c>
      <c r="E170" s="105" t="s">
        <v>13</v>
      </c>
      <c r="F170" s="106"/>
      <c r="G170" s="106"/>
    </row>
    <row r="171" spans="1:7" s="9" customFormat="1" ht="14.25">
      <c r="A171" s="103" t="s">
        <v>240</v>
      </c>
      <c r="B171" s="128" t="s">
        <v>378</v>
      </c>
      <c r="C171" s="104">
        <v>3</v>
      </c>
      <c r="D171" s="114" t="s">
        <v>374</v>
      </c>
      <c r="E171" s="105" t="s">
        <v>13</v>
      </c>
      <c r="F171" s="106"/>
      <c r="G171" s="106"/>
    </row>
    <row r="172" spans="1:7" s="9" customFormat="1" ht="14.25">
      <c r="A172" s="105" t="s">
        <v>246</v>
      </c>
      <c r="B172" s="128" t="s">
        <v>377</v>
      </c>
      <c r="C172" s="104">
        <v>30</v>
      </c>
      <c r="D172" s="114" t="s">
        <v>374</v>
      </c>
      <c r="E172" s="105" t="s">
        <v>13</v>
      </c>
      <c r="F172" s="106"/>
      <c r="G172" s="106"/>
    </row>
    <row r="173" spans="1:7" s="9" customFormat="1" ht="14.25">
      <c r="A173" s="103" t="s">
        <v>338</v>
      </c>
      <c r="B173" s="128" t="s">
        <v>379</v>
      </c>
      <c r="C173" s="104">
        <v>1</v>
      </c>
      <c r="D173" s="114" t="s">
        <v>19</v>
      </c>
      <c r="E173" s="105" t="s">
        <v>13</v>
      </c>
      <c r="F173" s="106"/>
      <c r="G173" s="106"/>
    </row>
    <row r="174" spans="1:7" s="9" customFormat="1" ht="12.75">
      <c r="A174" s="105" t="s">
        <v>339</v>
      </c>
      <c r="B174" s="128" t="s">
        <v>380</v>
      </c>
      <c r="C174" s="104"/>
      <c r="D174" s="114"/>
      <c r="E174" s="105"/>
      <c r="F174" s="106"/>
      <c r="G174" s="106"/>
    </row>
    <row r="175" spans="1:7" s="9" customFormat="1" ht="12.75">
      <c r="A175" s="103" t="s">
        <v>375</v>
      </c>
      <c r="B175" s="128" t="s">
        <v>247</v>
      </c>
      <c r="C175" s="104">
        <v>1</v>
      </c>
      <c r="D175" s="114" t="s">
        <v>19</v>
      </c>
      <c r="E175" s="105" t="s">
        <v>13</v>
      </c>
      <c r="F175" s="106"/>
      <c r="G175" s="106"/>
    </row>
    <row r="176" spans="1:7" s="9" customFormat="1" ht="25.5">
      <c r="A176" s="105" t="s">
        <v>376</v>
      </c>
      <c r="B176" s="128" t="s">
        <v>381</v>
      </c>
      <c r="C176" s="104">
        <v>1</v>
      </c>
      <c r="D176" s="114" t="s">
        <v>19</v>
      </c>
      <c r="E176" s="105" t="s">
        <v>13</v>
      </c>
      <c r="F176" s="106"/>
      <c r="G176" s="106"/>
    </row>
    <row r="177" spans="1:7" s="9" customFormat="1" ht="12.75">
      <c r="A177" s="103" t="s">
        <v>415</v>
      </c>
      <c r="B177" s="109" t="s">
        <v>361</v>
      </c>
      <c r="C177" s="73">
        <v>1</v>
      </c>
      <c r="D177" s="34" t="s">
        <v>19</v>
      </c>
      <c r="E177" s="32" t="s">
        <v>13</v>
      </c>
      <c r="F177" s="54"/>
      <c r="G177" s="54"/>
    </row>
    <row r="178" spans="1:7" s="9" customFormat="1" ht="12.75">
      <c r="A178" s="183"/>
      <c r="B178" s="184"/>
      <c r="C178" s="31"/>
      <c r="D178" s="35"/>
      <c r="E178" s="42"/>
      <c r="F178" s="55"/>
      <c r="G178" s="55"/>
    </row>
    <row r="179" spans="1:7" s="9" customFormat="1" ht="12.75">
      <c r="A179" s="183"/>
      <c r="B179" s="184"/>
      <c r="C179" s="31"/>
      <c r="D179" s="35"/>
      <c r="E179" s="42"/>
      <c r="F179" s="55"/>
      <c r="G179" s="55"/>
    </row>
    <row r="180" spans="1:7" s="9" customFormat="1" ht="12.75">
      <c r="A180" s="135" t="str">
        <f>A167</f>
        <v>01.090.000</v>
      </c>
      <c r="B180" s="123" t="s">
        <v>16</v>
      </c>
      <c r="C180" s="181"/>
      <c r="D180" s="124"/>
      <c r="E180" s="125"/>
      <c r="F180" s="126"/>
      <c r="G180" s="127">
        <f>SUM(G169:G177)</f>
        <v>0</v>
      </c>
    </row>
    <row r="181" spans="1:7" s="9" customFormat="1" ht="12.75">
      <c r="A181" s="29"/>
      <c r="B181" s="29"/>
      <c r="C181" s="74"/>
      <c r="D181" s="38"/>
      <c r="E181" s="39"/>
      <c r="F181" s="40"/>
      <c r="G181" s="40"/>
    </row>
    <row r="182" spans="1:7" s="9" customFormat="1" ht="12.75">
      <c r="A182" s="28" t="s">
        <v>70</v>
      </c>
      <c r="B182" s="25" t="s">
        <v>18</v>
      </c>
      <c r="C182" s="157"/>
      <c r="D182" s="25"/>
      <c r="E182" s="24"/>
      <c r="F182" s="26"/>
      <c r="G182" s="26"/>
    </row>
    <row r="183" spans="1:7" s="9" customFormat="1" ht="12.75">
      <c r="A183" s="30"/>
      <c r="B183" s="30"/>
      <c r="C183" s="74"/>
      <c r="D183" s="6"/>
      <c r="E183" s="19"/>
      <c r="F183" s="20"/>
      <c r="G183" s="20"/>
    </row>
    <row r="184" spans="1:7" s="9" customFormat="1" ht="12.75">
      <c r="A184" s="95" t="s">
        <v>58</v>
      </c>
      <c r="B184" s="43" t="s">
        <v>8</v>
      </c>
      <c r="C184" s="76">
        <v>1</v>
      </c>
      <c r="D184" s="44" t="s">
        <v>19</v>
      </c>
      <c r="E184" s="41" t="s">
        <v>13</v>
      </c>
      <c r="F184" s="54"/>
      <c r="G184" s="54"/>
    </row>
    <row r="185" spans="1:7" s="9" customFormat="1" ht="12.75">
      <c r="A185" s="95" t="s">
        <v>59</v>
      </c>
      <c r="B185" s="43" t="s">
        <v>20</v>
      </c>
      <c r="C185" s="76">
        <v>1</v>
      </c>
      <c r="D185" s="44" t="s">
        <v>19</v>
      </c>
      <c r="E185" s="41" t="s">
        <v>13</v>
      </c>
      <c r="F185" s="54"/>
      <c r="G185" s="54"/>
    </row>
    <row r="186" spans="1:7" ht="12.75">
      <c r="A186" s="95" t="s">
        <v>60</v>
      </c>
      <c r="B186" s="129" t="s">
        <v>2</v>
      </c>
      <c r="C186" s="76">
        <v>1</v>
      </c>
      <c r="D186" s="44" t="s">
        <v>19</v>
      </c>
      <c r="E186" s="41" t="s">
        <v>13</v>
      </c>
      <c r="F186" s="106"/>
      <c r="G186" s="54"/>
    </row>
    <row r="187" spans="1:7" s="27" customFormat="1" ht="12.75">
      <c r="A187" s="95" t="s">
        <v>61</v>
      </c>
      <c r="B187" s="129" t="s">
        <v>182</v>
      </c>
      <c r="C187" s="76">
        <v>1</v>
      </c>
      <c r="D187" s="44" t="s">
        <v>19</v>
      </c>
      <c r="E187" s="41" t="s">
        <v>13</v>
      </c>
      <c r="F187" s="106"/>
      <c r="G187" s="54"/>
    </row>
    <row r="188" spans="1:7" s="9" customFormat="1" ht="12.75">
      <c r="A188" s="95" t="s">
        <v>62</v>
      </c>
      <c r="B188" s="129" t="s">
        <v>222</v>
      </c>
      <c r="C188" s="76">
        <v>1</v>
      </c>
      <c r="D188" s="44" t="s">
        <v>19</v>
      </c>
      <c r="E188" s="41" t="s">
        <v>13</v>
      </c>
      <c r="F188" s="106"/>
      <c r="G188" s="54"/>
    </row>
    <row r="189" spans="1:7" s="6" customFormat="1" ht="12.75">
      <c r="A189" s="95" t="s">
        <v>63</v>
      </c>
      <c r="B189" s="129" t="s">
        <v>131</v>
      </c>
      <c r="C189" s="76">
        <v>1</v>
      </c>
      <c r="D189" s="44" t="s">
        <v>19</v>
      </c>
      <c r="E189" s="41" t="s">
        <v>13</v>
      </c>
      <c r="F189" s="106"/>
      <c r="G189" s="54"/>
    </row>
    <row r="190" spans="1:7" s="6" customFormat="1" ht="12.75">
      <c r="A190" s="95" t="s">
        <v>64</v>
      </c>
      <c r="B190" s="129" t="s">
        <v>241</v>
      </c>
      <c r="C190" s="76">
        <v>1</v>
      </c>
      <c r="D190" s="44" t="s">
        <v>19</v>
      </c>
      <c r="E190" s="41" t="s">
        <v>13</v>
      </c>
      <c r="F190" s="106"/>
      <c r="G190" s="54"/>
    </row>
    <row r="191" spans="1:7" s="6" customFormat="1" ht="12.75">
      <c r="A191" s="95" t="s">
        <v>65</v>
      </c>
      <c r="B191" s="129" t="s">
        <v>230</v>
      </c>
      <c r="C191" s="76">
        <v>1</v>
      </c>
      <c r="D191" s="44" t="s">
        <v>19</v>
      </c>
      <c r="E191" s="41" t="s">
        <v>13</v>
      </c>
      <c r="F191" s="106"/>
      <c r="G191" s="54"/>
    </row>
    <row r="192" spans="1:7" s="6" customFormat="1" ht="12.75">
      <c r="A192" s="95" t="s">
        <v>66</v>
      </c>
      <c r="B192" s="129" t="s">
        <v>340</v>
      </c>
      <c r="C192" s="76">
        <v>1</v>
      </c>
      <c r="D192" s="44" t="s">
        <v>19</v>
      </c>
      <c r="E192" s="41" t="s">
        <v>13</v>
      </c>
      <c r="F192" s="106"/>
      <c r="G192" s="54"/>
    </row>
    <row r="193" spans="1:7" s="6" customFormat="1" ht="12.75">
      <c r="A193" s="95" t="s">
        <v>67</v>
      </c>
      <c r="B193" s="129" t="s">
        <v>129</v>
      </c>
      <c r="C193" s="76">
        <v>1</v>
      </c>
      <c r="D193" s="44" t="s">
        <v>19</v>
      </c>
      <c r="E193" s="41" t="s">
        <v>13</v>
      </c>
      <c r="F193" s="106"/>
      <c r="G193" s="54"/>
    </row>
    <row r="194" spans="1:7" s="6" customFormat="1" ht="12.75">
      <c r="A194" s="95" t="s">
        <v>68</v>
      </c>
      <c r="B194" s="43" t="s">
        <v>4</v>
      </c>
      <c r="C194" s="76">
        <v>1</v>
      </c>
      <c r="D194" s="44" t="s">
        <v>19</v>
      </c>
      <c r="E194" s="41" t="s">
        <v>13</v>
      </c>
      <c r="F194" s="106"/>
      <c r="G194" s="54"/>
    </row>
    <row r="195" spans="1:7" s="6" customFormat="1" ht="12.75">
      <c r="A195" s="95" t="s">
        <v>69</v>
      </c>
      <c r="B195" s="43" t="s">
        <v>5</v>
      </c>
      <c r="C195" s="76">
        <v>1</v>
      </c>
      <c r="D195" s="44" t="s">
        <v>19</v>
      </c>
      <c r="E195" s="41" t="s">
        <v>13</v>
      </c>
      <c r="F195" s="106"/>
      <c r="G195" s="54"/>
    </row>
    <row r="196" spans="1:7" s="6" customFormat="1" ht="12.75">
      <c r="A196" s="95" t="s">
        <v>119</v>
      </c>
      <c r="B196" s="43" t="s">
        <v>232</v>
      </c>
      <c r="C196" s="76">
        <v>1</v>
      </c>
      <c r="D196" s="44" t="s">
        <v>19</v>
      </c>
      <c r="E196" s="41" t="s">
        <v>13</v>
      </c>
      <c r="F196" s="106"/>
      <c r="G196" s="54"/>
    </row>
    <row r="197" spans="1:7" s="6" customFormat="1" ht="12.75">
      <c r="A197" s="95" t="s">
        <v>120</v>
      </c>
      <c r="B197" s="43" t="s">
        <v>6</v>
      </c>
      <c r="C197" s="76">
        <v>1</v>
      </c>
      <c r="D197" s="44" t="s">
        <v>19</v>
      </c>
      <c r="E197" s="41" t="s">
        <v>13</v>
      </c>
      <c r="F197" s="106"/>
      <c r="G197" s="54"/>
    </row>
    <row r="198" spans="1:7" s="6" customFormat="1" ht="12.75">
      <c r="A198" s="95" t="s">
        <v>121</v>
      </c>
      <c r="B198" s="129" t="s">
        <v>118</v>
      </c>
      <c r="C198" s="76">
        <v>1</v>
      </c>
      <c r="D198" s="44" t="s">
        <v>19</v>
      </c>
      <c r="E198" s="41" t="s">
        <v>13</v>
      </c>
      <c r="F198" s="106"/>
      <c r="G198" s="54"/>
    </row>
    <row r="199" spans="1:7" s="6" customFormat="1" ht="12.75">
      <c r="A199" s="95" t="s">
        <v>122</v>
      </c>
      <c r="B199" s="129" t="s">
        <v>133</v>
      </c>
      <c r="C199" s="76">
        <v>1</v>
      </c>
      <c r="D199" s="44" t="s">
        <v>19</v>
      </c>
      <c r="E199" s="41" t="s">
        <v>13</v>
      </c>
      <c r="F199" s="106"/>
      <c r="G199" s="54"/>
    </row>
    <row r="200" spans="1:7" s="6" customFormat="1" ht="12.75">
      <c r="A200" s="95" t="s">
        <v>123</v>
      </c>
      <c r="B200" s="129" t="s">
        <v>181</v>
      </c>
      <c r="C200" s="76">
        <v>1</v>
      </c>
      <c r="D200" s="44" t="s">
        <v>19</v>
      </c>
      <c r="E200" s="41" t="s">
        <v>13</v>
      </c>
      <c r="F200" s="106"/>
      <c r="G200" s="54"/>
    </row>
    <row r="201" spans="1:7" s="6" customFormat="1" ht="12.75">
      <c r="A201" s="95" t="s">
        <v>124</v>
      </c>
      <c r="B201" s="129" t="s">
        <v>237</v>
      </c>
      <c r="C201" s="76">
        <v>1</v>
      </c>
      <c r="D201" s="44" t="s">
        <v>19</v>
      </c>
      <c r="E201" s="41" t="s">
        <v>13</v>
      </c>
      <c r="F201" s="106"/>
      <c r="G201" s="54"/>
    </row>
    <row r="202" spans="1:7" s="6" customFormat="1" ht="12.75">
      <c r="A202" s="95" t="s">
        <v>125</v>
      </c>
      <c r="B202" s="128" t="s">
        <v>342</v>
      </c>
      <c r="C202" s="76">
        <v>1</v>
      </c>
      <c r="D202" s="44" t="s">
        <v>19</v>
      </c>
      <c r="E202" s="41" t="s">
        <v>13</v>
      </c>
      <c r="F202" s="54"/>
      <c r="G202" s="54"/>
    </row>
    <row r="203" spans="1:7" s="6" customFormat="1" ht="12.75">
      <c r="A203" s="95" t="s">
        <v>231</v>
      </c>
      <c r="B203" s="129" t="s">
        <v>341</v>
      </c>
      <c r="C203" s="76">
        <v>1</v>
      </c>
      <c r="D203" s="44" t="s">
        <v>19</v>
      </c>
      <c r="E203" s="41" t="s">
        <v>13</v>
      </c>
      <c r="F203" s="54"/>
      <c r="G203" s="54"/>
    </row>
    <row r="204" spans="1:7" s="6" customFormat="1" ht="12.75">
      <c r="A204" s="95" t="s">
        <v>126</v>
      </c>
      <c r="B204" s="129" t="s">
        <v>221</v>
      </c>
      <c r="C204" s="76">
        <v>1</v>
      </c>
      <c r="D204" s="44" t="s">
        <v>19</v>
      </c>
      <c r="E204" s="41" t="s">
        <v>13</v>
      </c>
      <c r="F204" s="106"/>
      <c r="G204" s="54"/>
    </row>
    <row r="205" spans="1:7" s="6" customFormat="1" ht="12.75">
      <c r="A205" s="95" t="s">
        <v>127</v>
      </c>
      <c r="B205" s="129" t="s">
        <v>233</v>
      </c>
      <c r="C205" s="76">
        <v>1</v>
      </c>
      <c r="D205" s="44" t="s">
        <v>19</v>
      </c>
      <c r="E205" s="41" t="s">
        <v>13</v>
      </c>
      <c r="F205" s="106"/>
      <c r="G205" s="54"/>
    </row>
    <row r="206" spans="1:7" s="6" customFormat="1" ht="12.75">
      <c r="A206" s="95" t="s">
        <v>128</v>
      </c>
      <c r="B206" s="129" t="s">
        <v>344</v>
      </c>
      <c r="C206" s="76">
        <v>1</v>
      </c>
      <c r="D206" s="44" t="s">
        <v>19</v>
      </c>
      <c r="E206" s="41" t="s">
        <v>13</v>
      </c>
      <c r="F206" s="106"/>
      <c r="G206" s="54"/>
    </row>
    <row r="207" spans="1:7" s="6" customFormat="1" ht="12.75">
      <c r="A207" s="95" t="s">
        <v>130</v>
      </c>
      <c r="B207" s="129" t="s">
        <v>345</v>
      </c>
      <c r="C207" s="76">
        <v>1</v>
      </c>
      <c r="D207" s="44" t="s">
        <v>19</v>
      </c>
      <c r="E207" s="41" t="s">
        <v>13</v>
      </c>
      <c r="F207" s="106"/>
      <c r="G207" s="54"/>
    </row>
    <row r="208" spans="1:7" s="6" customFormat="1" ht="12.75">
      <c r="A208" s="95" t="s">
        <v>192</v>
      </c>
      <c r="B208" s="43" t="s">
        <v>7</v>
      </c>
      <c r="C208" s="76">
        <v>1</v>
      </c>
      <c r="D208" s="44" t="s">
        <v>19</v>
      </c>
      <c r="E208" s="41" t="s">
        <v>13</v>
      </c>
      <c r="F208" s="106"/>
      <c r="G208" s="54"/>
    </row>
    <row r="209" spans="1:7" s="6" customFormat="1" ht="12.75">
      <c r="A209" s="95" t="s">
        <v>193</v>
      </c>
      <c r="B209" s="45" t="s">
        <v>0</v>
      </c>
      <c r="C209" s="76">
        <v>1</v>
      </c>
      <c r="D209" s="44" t="s">
        <v>19</v>
      </c>
      <c r="E209" s="41" t="s">
        <v>13</v>
      </c>
      <c r="F209" s="106"/>
      <c r="G209" s="54"/>
    </row>
    <row r="210" spans="1:7" s="6" customFormat="1" ht="12.75">
      <c r="A210" s="95" t="s">
        <v>346</v>
      </c>
      <c r="B210" s="45" t="s">
        <v>1</v>
      </c>
      <c r="C210" s="76">
        <v>1</v>
      </c>
      <c r="D210" s="44" t="s">
        <v>19</v>
      </c>
      <c r="E210" s="41" t="s">
        <v>13</v>
      </c>
      <c r="F210" s="106"/>
      <c r="G210" s="54"/>
    </row>
    <row r="211" spans="1:7" s="6" customFormat="1" ht="12.75">
      <c r="A211" s="36"/>
      <c r="B211" s="19"/>
      <c r="C211" s="74"/>
      <c r="E211" s="19"/>
      <c r="F211" s="20"/>
      <c r="G211" s="20"/>
    </row>
    <row r="212" spans="1:7" s="6" customFormat="1" ht="12.75">
      <c r="A212" s="24" t="str">
        <f>A182</f>
        <v>01.100.000</v>
      </c>
      <c r="B212" s="37" t="s">
        <v>16</v>
      </c>
      <c r="C212" s="75"/>
      <c r="D212" s="25"/>
      <c r="E212" s="24"/>
      <c r="F212" s="26"/>
      <c r="G212" s="26">
        <f>SUM(G184:G211)</f>
        <v>0</v>
      </c>
    </row>
    <row r="213" spans="1:7" s="6" customFormat="1" ht="12.75">
      <c r="A213" s="38"/>
      <c r="B213" s="18"/>
      <c r="E213" s="7"/>
      <c r="F213" s="8"/>
      <c r="G213" s="8"/>
    </row>
    <row r="214" spans="2:7" s="6" customFormat="1" ht="12.75">
      <c r="B214" s="18"/>
      <c r="E214" s="7"/>
      <c r="F214" s="8"/>
      <c r="G214" s="8"/>
    </row>
    <row r="215" spans="1:7" s="9" customFormat="1" ht="12.75">
      <c r="A215" s="6"/>
      <c r="B215" s="6"/>
      <c r="C215" s="6"/>
      <c r="D215" s="6"/>
      <c r="E215" s="7"/>
      <c r="F215" s="8"/>
      <c r="G215" s="8"/>
    </row>
    <row r="216" spans="1:7" s="9" customFormat="1" ht="12.75">
      <c r="A216" s="6"/>
      <c r="B216" s="6"/>
      <c r="C216" s="6"/>
      <c r="D216" s="6"/>
      <c r="E216" s="7"/>
      <c r="F216" s="8"/>
      <c r="G216" s="8"/>
    </row>
    <row r="217" spans="1:7" s="9" customFormat="1" ht="18">
      <c r="A217" s="189" t="s">
        <v>15</v>
      </c>
      <c r="B217" s="189"/>
      <c r="C217" s="189"/>
      <c r="D217" s="189"/>
      <c r="E217" s="189"/>
      <c r="F217" s="189"/>
      <c r="G217" s="189"/>
    </row>
    <row r="218" spans="1:7" s="27" customFormat="1" ht="12.75">
      <c r="A218" s="9"/>
      <c r="B218" s="9"/>
      <c r="C218" s="6"/>
      <c r="D218" s="6"/>
      <c r="E218" s="19"/>
      <c r="F218" s="20"/>
      <c r="G218" s="20"/>
    </row>
    <row r="219" spans="1:7" s="6" customFormat="1" ht="12.75">
      <c r="A219" s="9"/>
      <c r="B219" s="9"/>
      <c r="E219" s="19"/>
      <c r="F219" s="20"/>
      <c r="G219" s="20"/>
    </row>
    <row r="220" spans="1:7" s="6" customFormat="1" ht="12.75">
      <c r="A220" s="9"/>
      <c r="B220" s="9"/>
      <c r="E220" s="19"/>
      <c r="F220" s="20"/>
      <c r="G220" s="20"/>
    </row>
    <row r="221" spans="1:7" s="6" customFormat="1" ht="12.75">
      <c r="A221" s="28" t="str">
        <f>A13</f>
        <v>01.010.000</v>
      </c>
      <c r="B221" s="115" t="str">
        <f>B13</f>
        <v>Demontážní práce</v>
      </c>
      <c r="C221" s="25"/>
      <c r="D221" s="25"/>
      <c r="E221" s="24"/>
      <c r="F221" s="47"/>
      <c r="G221" s="47">
        <f>G30</f>
        <v>0</v>
      </c>
    </row>
    <row r="222" spans="1:7" s="6" customFormat="1" ht="12.75">
      <c r="A222" s="29"/>
      <c r="B222" s="48"/>
      <c r="C222" s="38"/>
      <c r="D222" s="38"/>
      <c r="E222" s="39"/>
      <c r="F222" s="49"/>
      <c r="G222" s="47"/>
    </row>
    <row r="223" spans="1:7" s="9" customFormat="1" ht="12.75">
      <c r="A223" s="28" t="str">
        <f>A32</f>
        <v>01.020.000</v>
      </c>
      <c r="B223" s="37" t="str">
        <f>B32</f>
        <v>Zařízení a armatury</v>
      </c>
      <c r="C223" s="38"/>
      <c r="D223" s="38"/>
      <c r="E223" s="39"/>
      <c r="F223" s="49"/>
      <c r="G223" s="47">
        <f>G85</f>
        <v>0</v>
      </c>
    </row>
    <row r="224" spans="1:7" s="9" customFormat="1" ht="12.75">
      <c r="A224" s="24"/>
      <c r="B224" s="37"/>
      <c r="C224" s="38"/>
      <c r="D224" s="38"/>
      <c r="E224" s="39"/>
      <c r="F224" s="49"/>
      <c r="G224" s="47"/>
    </row>
    <row r="225" spans="1:7" s="9" customFormat="1" ht="12.75">
      <c r="A225" s="28" t="str">
        <f>A87</f>
        <v>01.030.000</v>
      </c>
      <c r="B225" s="37" t="str">
        <f>B87</f>
        <v>Potrubí z ocelových bezešvých zavitových trubek běžných</v>
      </c>
      <c r="C225" s="38"/>
      <c r="D225" s="38"/>
      <c r="E225" s="39"/>
      <c r="F225" s="49"/>
      <c r="G225" s="47">
        <f>G98</f>
        <v>0</v>
      </c>
    </row>
    <row r="226" spans="1:7" s="9" customFormat="1" ht="12.75">
      <c r="A226" s="24"/>
      <c r="B226" s="37"/>
      <c r="C226" s="38"/>
      <c r="D226" s="38"/>
      <c r="E226" s="39"/>
      <c r="F226" s="49"/>
      <c r="G226" s="47"/>
    </row>
    <row r="227" spans="1:7" s="9" customFormat="1" ht="12.75">
      <c r="A227" s="28" t="str">
        <f>A100</f>
        <v>01.040.000</v>
      </c>
      <c r="B227" s="37" t="str">
        <f>B100</f>
        <v>Ocelové kolena, redukce, T -kusy</v>
      </c>
      <c r="C227" s="38"/>
      <c r="D227" s="38"/>
      <c r="E227" s="39"/>
      <c r="F227" s="49"/>
      <c r="G227" s="47">
        <f>G110</f>
        <v>0</v>
      </c>
    </row>
    <row r="228" spans="1:7" s="27" customFormat="1" ht="12.75">
      <c r="A228" s="24"/>
      <c r="B228" s="37"/>
      <c r="C228" s="38"/>
      <c r="D228" s="38"/>
      <c r="E228" s="39"/>
      <c r="F228" s="49"/>
      <c r="G228" s="47"/>
    </row>
    <row r="229" spans="1:7" ht="12.75">
      <c r="A229" s="24" t="str">
        <f>A112</f>
        <v>01.050.000</v>
      </c>
      <c r="B229" s="37" t="str">
        <f>B112</f>
        <v>Tepelné izolace z minerální vlny Tl. dle dimenze potrubí, s povrchovou úpravou pozink plech </v>
      </c>
      <c r="F229" s="49"/>
      <c r="G229" s="47">
        <f>G118</f>
        <v>0</v>
      </c>
    </row>
    <row r="230" spans="1:7" ht="12.75">
      <c r="A230" s="24"/>
      <c r="B230" s="37"/>
      <c r="F230" s="49"/>
      <c r="G230" s="47"/>
    </row>
    <row r="231" spans="1:7" ht="12.75">
      <c r="A231" s="24" t="str">
        <f>A120</f>
        <v>01.060.000</v>
      </c>
      <c r="B231" s="37" t="str">
        <f>B120</f>
        <v>Zemní plyn</v>
      </c>
      <c r="F231" s="49"/>
      <c r="G231" s="47">
        <f>G143</f>
        <v>0</v>
      </c>
    </row>
    <row r="232" spans="1:7" ht="12.75">
      <c r="A232" s="24"/>
      <c r="B232" s="37"/>
      <c r="F232" s="49"/>
      <c r="G232" s="47"/>
    </row>
    <row r="233" spans="1:7" ht="12.75">
      <c r="A233" s="24" t="str">
        <f>A145</f>
        <v>01.070.000</v>
      </c>
      <c r="B233" s="37" t="str">
        <f>B145</f>
        <v>Zdravotechnika</v>
      </c>
      <c r="F233" s="49"/>
      <c r="G233" s="47">
        <f>G153</f>
        <v>0</v>
      </c>
    </row>
    <row r="234" spans="1:7" ht="12.75">
      <c r="A234" s="24"/>
      <c r="B234" s="37"/>
      <c r="F234" s="49"/>
      <c r="G234" s="47"/>
    </row>
    <row r="235" spans="1:7" ht="12.75">
      <c r="A235" s="24" t="str">
        <f>A155</f>
        <v>01.080.000</v>
      </c>
      <c r="B235" s="37" t="str">
        <f>B155</f>
        <v>Vzduchotechnika</v>
      </c>
      <c r="F235" s="49"/>
      <c r="G235" s="47">
        <f>G165</f>
        <v>0</v>
      </c>
    </row>
    <row r="236" spans="1:7" ht="12.75">
      <c r="A236" s="24"/>
      <c r="B236" s="37"/>
      <c r="F236" s="49"/>
      <c r="G236" s="47"/>
    </row>
    <row r="237" spans="1:7" ht="12.75">
      <c r="A237" s="24" t="str">
        <f>A167</f>
        <v>01.090.000</v>
      </c>
      <c r="B237" s="37" t="str">
        <f>B167</f>
        <v>Stavební práce</v>
      </c>
      <c r="F237" s="49"/>
      <c r="G237" s="47">
        <f>G180</f>
        <v>0</v>
      </c>
    </row>
    <row r="238" spans="1:7" ht="12.75">
      <c r="A238" s="24"/>
      <c r="B238" s="37"/>
      <c r="F238" s="49"/>
      <c r="G238" s="47"/>
    </row>
    <row r="239" spans="1:7" ht="12.75">
      <c r="A239" s="24" t="str">
        <f>A182</f>
        <v>01.100.000</v>
      </c>
      <c r="B239" s="37" t="str">
        <f>B182</f>
        <v>Ostatní náklady</v>
      </c>
      <c r="F239" s="49"/>
      <c r="G239" s="47">
        <f>G212</f>
        <v>0</v>
      </c>
    </row>
    <row r="240" spans="1:7" ht="13.5" thickBot="1">
      <c r="A240" s="50"/>
      <c r="B240" s="50"/>
      <c r="C240" s="50"/>
      <c r="D240" s="50"/>
      <c r="E240" s="51"/>
      <c r="F240" s="52"/>
      <c r="G240" s="53"/>
    </row>
    <row r="241" spans="6:7" ht="13.5" thickTop="1">
      <c r="F241" s="49"/>
      <c r="G241" s="47"/>
    </row>
    <row r="242" spans="1:7" ht="12.75">
      <c r="A242" s="24" t="str">
        <f>A11</f>
        <v>01.000.000</v>
      </c>
      <c r="B242" s="25" t="str">
        <f>B11&amp;" celkem Kč bez DPH"</f>
        <v>Ústřední vytápění, zemní plyn, zdravotechnika, vzduchotechnika a stavební práce celkem Kč bez DPH</v>
      </c>
      <c r="C242" s="25"/>
      <c r="D242" s="25"/>
      <c r="E242" s="24"/>
      <c r="F242" s="47"/>
      <c r="G242" s="47">
        <f>SUM(G219:G241)</f>
        <v>0</v>
      </c>
    </row>
    <row r="249" spans="1:7" s="27" customFormat="1" ht="12.75">
      <c r="A249" s="29"/>
      <c r="B249" s="29"/>
      <c r="C249" s="38"/>
      <c r="D249" s="38"/>
      <c r="E249" s="39"/>
      <c r="F249" s="40"/>
      <c r="G249" s="40"/>
    </row>
  </sheetData>
  <sheetProtection/>
  <mergeCells count="1">
    <mergeCell ref="A217:G217"/>
  </mergeCells>
  <printOptions horizontalCentered="1"/>
  <pageMargins left="0.15748031496062992" right="0.15748031496062992" top="0.5905511811023623" bottom="0.3937007874015748" header="0.1968503937007874" footer="0.1968503937007874"/>
  <pageSetup horizontalDpi="600" verticalDpi="600" orientation="landscape" paperSize="9" r:id="rId1"/>
  <headerFooter alignWithMargins="0">
    <oddFooter>&amp;CStránka &amp;P z &amp;N</oddFooter>
  </headerFooter>
  <rowBreaks count="5" manualBreakCount="5">
    <brk id="31" max="6" man="1"/>
    <brk id="111" max="6" man="1"/>
    <brk id="166" max="6" man="1"/>
    <brk id="181" max="6" man="1"/>
    <brk id="21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G103"/>
  <sheetViews>
    <sheetView view="pageBreakPreview" zoomScaleNormal="85" zoomScaleSheetLayoutView="100" workbookViewId="0" topLeftCell="A63">
      <selection activeCell="N14" sqref="N14"/>
    </sheetView>
  </sheetViews>
  <sheetFormatPr defaultColWidth="9.140625" defaultRowHeight="12.75"/>
  <cols>
    <col min="1" max="1" width="10.8515625" style="1" customWidth="1"/>
    <col min="2" max="2" width="80.7109375" style="1" customWidth="1"/>
    <col min="3" max="4" width="5.7109375" style="56" customWidth="1"/>
    <col min="5" max="5" width="5.421875" style="64" bestFit="1" customWidth="1"/>
    <col min="6" max="7" width="13.7109375" style="65" customWidth="1"/>
    <col min="8" max="16384" width="9.140625" style="1" customWidth="1"/>
  </cols>
  <sheetData>
    <row r="1" spans="1:7" ht="12.75">
      <c r="A1" s="2"/>
      <c r="B1" s="2"/>
      <c r="C1" s="2"/>
      <c r="D1" s="2"/>
      <c r="E1" s="3"/>
      <c r="F1" s="4"/>
      <c r="G1" s="4"/>
    </row>
    <row r="2" spans="1:7" ht="12.75">
      <c r="A2" s="56"/>
      <c r="B2" s="56"/>
      <c r="E2" s="57"/>
      <c r="F2" s="58"/>
      <c r="G2" s="58"/>
    </row>
    <row r="3" spans="1:7" ht="12.75">
      <c r="A3" s="59"/>
      <c r="B3" s="59"/>
      <c r="C3" s="59"/>
      <c r="D3" s="59"/>
      <c r="E3" s="60"/>
      <c r="F3" s="61"/>
      <c r="G3" s="61"/>
    </row>
    <row r="4" spans="1:7" ht="12.75">
      <c r="A4" s="2"/>
      <c r="B4" s="2"/>
      <c r="C4" s="2"/>
      <c r="D4" s="2"/>
      <c r="E4" s="3"/>
      <c r="F4" s="4"/>
      <c r="G4" s="4"/>
    </row>
    <row r="5" spans="1:7" ht="12.75">
      <c r="A5" s="56" t="str">
        <f>"Výkaz výměr-"&amp;B11</f>
        <v>Výkaz výměr-Měření a regulace</v>
      </c>
      <c r="B5" s="62"/>
      <c r="D5" s="62"/>
      <c r="E5" s="57"/>
      <c r="F5" s="58"/>
      <c r="G5" s="63">
        <f>Rekapitulace!C5</f>
        <v>45055</v>
      </c>
    </row>
    <row r="6" spans="1:7" ht="12.75">
      <c r="A6" s="18" t="str">
        <f>Rekapitulace!A6</f>
        <v>Muzeum Benešov - rekonstrukce kotelny</v>
      </c>
      <c r="B6" s="56"/>
      <c r="E6" s="57"/>
      <c r="F6" s="58"/>
      <c r="G6" s="58"/>
    </row>
    <row r="7" spans="1:7" ht="12.75">
      <c r="A7" s="59"/>
      <c r="B7" s="59"/>
      <c r="C7" s="59"/>
      <c r="D7" s="59"/>
      <c r="E7" s="60"/>
      <c r="F7" s="61"/>
      <c r="G7" s="61"/>
    </row>
    <row r="8" spans="1:2" ht="12.75">
      <c r="A8" s="5"/>
      <c r="B8" s="56"/>
    </row>
    <row r="9" spans="1:7" s="21" customFormat="1" ht="12.75">
      <c r="A9" s="22" t="s">
        <v>9</v>
      </c>
      <c r="B9" s="22" t="s">
        <v>10</v>
      </c>
      <c r="C9" s="22" t="s">
        <v>11</v>
      </c>
      <c r="D9" s="22" t="s">
        <v>12</v>
      </c>
      <c r="E9" s="21" t="s">
        <v>13</v>
      </c>
      <c r="F9" s="23" t="s">
        <v>17</v>
      </c>
      <c r="G9" s="23" t="s">
        <v>14</v>
      </c>
    </row>
    <row r="10" spans="1:2" ht="12.75">
      <c r="A10" s="5"/>
      <c r="B10" s="56"/>
    </row>
    <row r="11" spans="1:7" s="27" customFormat="1" ht="12.75">
      <c r="A11" s="155" t="s">
        <v>294</v>
      </c>
      <c r="B11" s="25" t="s">
        <v>71</v>
      </c>
      <c r="C11" s="25"/>
      <c r="D11" s="25"/>
      <c r="E11" s="24"/>
      <c r="F11" s="26"/>
      <c r="G11" s="26"/>
    </row>
    <row r="12" spans="1:7" s="27" customFormat="1" ht="12.75">
      <c r="A12" s="24"/>
      <c r="B12" s="25"/>
      <c r="C12" s="25"/>
      <c r="D12" s="25"/>
      <c r="E12" s="24"/>
      <c r="F12" s="26"/>
      <c r="G12" s="26"/>
    </row>
    <row r="13" spans="1:7" s="27" customFormat="1" ht="12.75">
      <c r="A13" s="110" t="s">
        <v>295</v>
      </c>
      <c r="B13" s="98" t="s">
        <v>245</v>
      </c>
      <c r="C13" s="25"/>
      <c r="D13" s="25"/>
      <c r="E13" s="24"/>
      <c r="F13" s="26"/>
      <c r="G13" s="26"/>
    </row>
    <row r="14" spans="1:2" ht="12.75">
      <c r="A14" s="30"/>
      <c r="B14" s="30"/>
    </row>
    <row r="15" spans="1:7" s="66" customFormat="1" ht="12.75">
      <c r="A15" s="95" t="s">
        <v>296</v>
      </c>
      <c r="B15" s="102" t="s">
        <v>250</v>
      </c>
      <c r="C15" s="145">
        <v>1</v>
      </c>
      <c r="D15" s="96" t="s">
        <v>78</v>
      </c>
      <c r="E15" s="146" t="s">
        <v>13</v>
      </c>
      <c r="F15" s="147"/>
      <c r="G15" s="147"/>
    </row>
    <row r="16" spans="1:7" s="56" customFormat="1" ht="12.75">
      <c r="A16" s="95" t="s">
        <v>297</v>
      </c>
      <c r="B16" s="102" t="s">
        <v>251</v>
      </c>
      <c r="C16" s="145">
        <v>1</v>
      </c>
      <c r="D16" s="96" t="s">
        <v>78</v>
      </c>
      <c r="E16" s="146" t="s">
        <v>13</v>
      </c>
      <c r="F16" s="147"/>
      <c r="G16" s="147"/>
    </row>
    <row r="17" spans="1:7" s="56" customFormat="1" ht="12.75">
      <c r="A17" s="95" t="s">
        <v>298</v>
      </c>
      <c r="B17" s="102" t="s">
        <v>252</v>
      </c>
      <c r="C17" s="145">
        <v>2</v>
      </c>
      <c r="D17" s="96" t="s">
        <v>78</v>
      </c>
      <c r="E17" s="146" t="s">
        <v>13</v>
      </c>
      <c r="F17" s="147"/>
      <c r="G17" s="147"/>
    </row>
    <row r="18" spans="1:7" s="56" customFormat="1" ht="12.75">
      <c r="A18" s="95" t="s">
        <v>299</v>
      </c>
      <c r="B18" s="102" t="s">
        <v>253</v>
      </c>
      <c r="C18" s="145">
        <v>3</v>
      </c>
      <c r="D18" s="96" t="s">
        <v>78</v>
      </c>
      <c r="E18" s="146" t="s">
        <v>13</v>
      </c>
      <c r="F18" s="147"/>
      <c r="G18" s="147"/>
    </row>
    <row r="19" spans="1:7" s="56" customFormat="1" ht="12.75">
      <c r="A19" s="95" t="s">
        <v>300</v>
      </c>
      <c r="B19" s="102" t="s">
        <v>254</v>
      </c>
      <c r="C19" s="145">
        <v>5</v>
      </c>
      <c r="D19" s="96" t="s">
        <v>78</v>
      </c>
      <c r="E19" s="146" t="s">
        <v>13</v>
      </c>
      <c r="F19" s="147"/>
      <c r="G19" s="147"/>
    </row>
    <row r="20" spans="1:7" s="56" customFormat="1" ht="12.75">
      <c r="A20" s="95" t="s">
        <v>301</v>
      </c>
      <c r="B20" s="102" t="s">
        <v>255</v>
      </c>
      <c r="C20" s="145">
        <v>3</v>
      </c>
      <c r="D20" s="96" t="s">
        <v>78</v>
      </c>
      <c r="E20" s="146" t="s">
        <v>13</v>
      </c>
      <c r="F20" s="147"/>
      <c r="G20" s="147"/>
    </row>
    <row r="21" spans="1:7" s="56" customFormat="1" ht="12.75">
      <c r="A21" s="95" t="s">
        <v>302</v>
      </c>
      <c r="B21" s="102" t="s">
        <v>256</v>
      </c>
      <c r="C21" s="145">
        <v>4</v>
      </c>
      <c r="D21" s="96" t="s">
        <v>78</v>
      </c>
      <c r="E21" s="146" t="s">
        <v>13</v>
      </c>
      <c r="F21" s="147"/>
      <c r="G21" s="147"/>
    </row>
    <row r="22" spans="1:7" s="56" customFormat="1" ht="12.75">
      <c r="A22" s="95" t="s">
        <v>303</v>
      </c>
      <c r="B22" s="102" t="s">
        <v>257</v>
      </c>
      <c r="C22" s="145">
        <v>4</v>
      </c>
      <c r="D22" s="96" t="s">
        <v>78</v>
      </c>
      <c r="E22" s="146" t="s">
        <v>13</v>
      </c>
      <c r="F22" s="147"/>
      <c r="G22" s="147"/>
    </row>
    <row r="23" spans="1:7" s="56" customFormat="1" ht="12.75">
      <c r="A23" s="95" t="s">
        <v>304</v>
      </c>
      <c r="B23" s="102" t="s">
        <v>258</v>
      </c>
      <c r="C23" s="145">
        <v>3</v>
      </c>
      <c r="D23" s="96" t="s">
        <v>78</v>
      </c>
      <c r="E23" s="146" t="s">
        <v>13</v>
      </c>
      <c r="F23" s="147"/>
      <c r="G23" s="147"/>
    </row>
    <row r="24" spans="1:7" s="56" customFormat="1" ht="12.75">
      <c r="A24" s="95" t="s">
        <v>305</v>
      </c>
      <c r="B24" s="102" t="s">
        <v>259</v>
      </c>
      <c r="C24" s="145">
        <v>11</v>
      </c>
      <c r="D24" s="96" t="s">
        <v>78</v>
      </c>
      <c r="E24" s="146" t="s">
        <v>13</v>
      </c>
      <c r="F24" s="147"/>
      <c r="G24" s="147"/>
    </row>
    <row r="25" spans="1:7" ht="12.75">
      <c r="A25" s="95" t="s">
        <v>306</v>
      </c>
      <c r="B25" s="102" t="s">
        <v>260</v>
      </c>
      <c r="C25" s="145">
        <v>4</v>
      </c>
      <c r="D25" s="96" t="s">
        <v>78</v>
      </c>
      <c r="E25" s="146" t="s">
        <v>13</v>
      </c>
      <c r="F25" s="147"/>
      <c r="G25" s="147"/>
    </row>
    <row r="26" spans="1:7" ht="12.75">
      <c r="A26" s="95" t="s">
        <v>307</v>
      </c>
      <c r="B26" s="102" t="s">
        <v>261</v>
      </c>
      <c r="C26" s="145">
        <v>1</v>
      </c>
      <c r="D26" s="96" t="s">
        <v>78</v>
      </c>
      <c r="E26" s="95" t="s">
        <v>13</v>
      </c>
      <c r="F26" s="147"/>
      <c r="G26" s="147"/>
    </row>
    <row r="27" spans="1:7" s="27" customFormat="1" ht="12.75">
      <c r="A27" s="95" t="s">
        <v>308</v>
      </c>
      <c r="B27" s="102" t="s">
        <v>262</v>
      </c>
      <c r="C27" s="145">
        <v>1</v>
      </c>
      <c r="D27" s="96" t="s">
        <v>78</v>
      </c>
      <c r="E27" s="95" t="s">
        <v>13</v>
      </c>
      <c r="F27" s="147"/>
      <c r="G27" s="147"/>
    </row>
    <row r="28" spans="1:7" ht="12.75">
      <c r="A28" s="95" t="s">
        <v>309</v>
      </c>
      <c r="B28" s="102" t="s">
        <v>263</v>
      </c>
      <c r="C28" s="145">
        <v>4</v>
      </c>
      <c r="D28" s="96" t="s">
        <v>78</v>
      </c>
      <c r="E28" s="95" t="s">
        <v>13</v>
      </c>
      <c r="F28" s="147"/>
      <c r="G28" s="147"/>
    </row>
    <row r="29" spans="1:7" s="27" customFormat="1" ht="12.75">
      <c r="A29" s="95" t="s">
        <v>310</v>
      </c>
      <c r="B29" s="102" t="s">
        <v>264</v>
      </c>
      <c r="C29" s="145">
        <v>14</v>
      </c>
      <c r="D29" s="96" t="s">
        <v>78</v>
      </c>
      <c r="E29" s="95" t="s">
        <v>13</v>
      </c>
      <c r="F29" s="147"/>
      <c r="G29" s="147"/>
    </row>
    <row r="30" spans="1:7" ht="12" customHeight="1">
      <c r="A30" s="95" t="s">
        <v>311</v>
      </c>
      <c r="B30" s="102" t="s">
        <v>265</v>
      </c>
      <c r="C30" s="148">
        <v>1</v>
      </c>
      <c r="D30" s="99" t="s">
        <v>78</v>
      </c>
      <c r="E30" s="149" t="s">
        <v>13</v>
      </c>
      <c r="F30" s="147"/>
      <c r="G30" s="150"/>
    </row>
    <row r="31" spans="1:7" s="56" customFormat="1" ht="12.75">
      <c r="A31" s="95" t="s">
        <v>312</v>
      </c>
      <c r="B31" s="102" t="s">
        <v>266</v>
      </c>
      <c r="C31" s="148">
        <v>1</v>
      </c>
      <c r="D31" s="99" t="s">
        <v>78</v>
      </c>
      <c r="E31" s="149" t="s">
        <v>13</v>
      </c>
      <c r="F31" s="147"/>
      <c r="G31" s="150"/>
    </row>
    <row r="32" spans="1:7" s="56" customFormat="1" ht="12.75">
      <c r="A32" s="95" t="s">
        <v>313</v>
      </c>
      <c r="B32" s="102" t="s">
        <v>267</v>
      </c>
      <c r="C32" s="148">
        <v>60</v>
      </c>
      <c r="D32" s="99" t="s">
        <v>78</v>
      </c>
      <c r="E32" s="149" t="s">
        <v>13</v>
      </c>
      <c r="F32" s="147"/>
      <c r="G32" s="150"/>
    </row>
    <row r="33" spans="1:7" s="56" customFormat="1" ht="12.75">
      <c r="A33" s="95" t="s">
        <v>314</v>
      </c>
      <c r="B33" s="102" t="s">
        <v>268</v>
      </c>
      <c r="C33" s="148">
        <v>1</v>
      </c>
      <c r="D33" s="99" t="s">
        <v>78</v>
      </c>
      <c r="E33" s="149" t="s">
        <v>13</v>
      </c>
      <c r="F33" s="147"/>
      <c r="G33" s="150"/>
    </row>
    <row r="34" spans="1:7" s="56" customFormat="1" ht="12.75">
      <c r="A34" s="95" t="s">
        <v>315</v>
      </c>
      <c r="B34" s="102" t="s">
        <v>269</v>
      </c>
      <c r="C34" s="148">
        <v>1</v>
      </c>
      <c r="D34" s="99" t="s">
        <v>19</v>
      </c>
      <c r="E34" s="149" t="s">
        <v>13</v>
      </c>
      <c r="F34" s="147"/>
      <c r="G34" s="150"/>
    </row>
    <row r="35" spans="1:7" s="56" customFormat="1" ht="12.75">
      <c r="A35" s="95" t="s">
        <v>316</v>
      </c>
      <c r="B35" s="102" t="s">
        <v>270</v>
      </c>
      <c r="C35" s="148">
        <v>1</v>
      </c>
      <c r="D35" s="99" t="s">
        <v>19</v>
      </c>
      <c r="E35" s="151" t="s">
        <v>13</v>
      </c>
      <c r="F35" s="147"/>
      <c r="G35" s="150"/>
    </row>
    <row r="36" spans="1:7" ht="12.75">
      <c r="A36" s="7"/>
      <c r="B36" s="93"/>
      <c r="C36" s="94"/>
      <c r="D36" s="2"/>
      <c r="E36" s="91"/>
      <c r="F36" s="92"/>
      <c r="G36" s="92"/>
    </row>
    <row r="37" spans="1:7" ht="12.75">
      <c r="A37" s="28" t="str">
        <f>A13</f>
        <v>02.010.000</v>
      </c>
      <c r="B37" s="37" t="s">
        <v>16</v>
      </c>
      <c r="C37" s="75"/>
      <c r="D37" s="25"/>
      <c r="E37" s="67"/>
      <c r="F37" s="68"/>
      <c r="G37" s="89">
        <f>SUM(G15:G36)</f>
        <v>0</v>
      </c>
    </row>
    <row r="38" spans="1:7" ht="12.75">
      <c r="A38" s="28"/>
      <c r="B38" s="37"/>
      <c r="C38" s="75"/>
      <c r="D38" s="25"/>
      <c r="E38" s="67"/>
      <c r="F38" s="68"/>
      <c r="G38" s="89"/>
    </row>
    <row r="39" spans="1:3" ht="12.75">
      <c r="A39" s="29"/>
      <c r="C39" s="77"/>
    </row>
    <row r="40" spans="1:7" ht="12.75">
      <c r="A40" s="110" t="s">
        <v>317</v>
      </c>
      <c r="B40" s="98" t="s">
        <v>271</v>
      </c>
      <c r="C40" s="157"/>
      <c r="D40" s="98"/>
      <c r="E40" s="158"/>
      <c r="F40" s="159"/>
      <c r="G40" s="159"/>
    </row>
    <row r="41" spans="1:7" ht="12.75">
      <c r="A41" s="30"/>
      <c r="B41" s="87"/>
      <c r="C41" s="160"/>
      <c r="D41" s="161"/>
      <c r="E41" s="162"/>
      <c r="F41" s="163"/>
      <c r="G41" s="163"/>
    </row>
    <row r="42" spans="1:7" ht="12.75">
      <c r="A42" s="95" t="s">
        <v>318</v>
      </c>
      <c r="B42" s="102" t="s">
        <v>272</v>
      </c>
      <c r="C42" s="145">
        <v>1</v>
      </c>
      <c r="D42" s="96" t="s">
        <v>78</v>
      </c>
      <c r="E42" s="146" t="s">
        <v>13</v>
      </c>
      <c r="F42" s="147"/>
      <c r="G42" s="147"/>
    </row>
    <row r="43" spans="1:7" ht="14.25">
      <c r="A43" s="95" t="s">
        <v>319</v>
      </c>
      <c r="B43" s="164" t="s">
        <v>273</v>
      </c>
      <c r="C43" s="145">
        <v>1</v>
      </c>
      <c r="D43" s="96" t="s">
        <v>78</v>
      </c>
      <c r="E43" s="146" t="s">
        <v>13</v>
      </c>
      <c r="F43" s="147"/>
      <c r="G43" s="147"/>
    </row>
    <row r="44" spans="1:7" ht="12.75">
      <c r="A44" s="95" t="s">
        <v>320</v>
      </c>
      <c r="B44" s="102" t="s">
        <v>274</v>
      </c>
      <c r="C44" s="145">
        <v>1</v>
      </c>
      <c r="D44" s="96" t="s">
        <v>78</v>
      </c>
      <c r="E44" s="146" t="s">
        <v>13</v>
      </c>
      <c r="F44" s="147"/>
      <c r="G44" s="147"/>
    </row>
    <row r="45" spans="1:7" ht="12.75">
      <c r="A45" s="95" t="s">
        <v>321</v>
      </c>
      <c r="B45" s="102" t="s">
        <v>275</v>
      </c>
      <c r="C45" s="145">
        <v>1</v>
      </c>
      <c r="D45" s="96" t="s">
        <v>78</v>
      </c>
      <c r="E45" s="146" t="s">
        <v>13</v>
      </c>
      <c r="F45" s="147"/>
      <c r="G45" s="147"/>
    </row>
    <row r="46" spans="1:7" ht="12.75">
      <c r="A46" s="95" t="s">
        <v>322</v>
      </c>
      <c r="B46" s="102" t="s">
        <v>276</v>
      </c>
      <c r="C46" s="145">
        <v>1</v>
      </c>
      <c r="D46" s="96" t="s">
        <v>78</v>
      </c>
      <c r="E46" s="146" t="s">
        <v>13</v>
      </c>
      <c r="F46" s="147"/>
      <c r="G46" s="147"/>
    </row>
    <row r="47" spans="1:7" ht="12.75">
      <c r="A47" s="36"/>
      <c r="B47" s="152"/>
      <c r="C47" s="153"/>
      <c r="D47" s="154"/>
      <c r="E47" s="151"/>
      <c r="F47" s="150"/>
      <c r="G47" s="150"/>
    </row>
    <row r="48" spans="1:7" ht="12.75">
      <c r="A48" s="155" t="str">
        <f>A40</f>
        <v>02.020.000</v>
      </c>
      <c r="B48" s="156" t="s">
        <v>16</v>
      </c>
      <c r="C48" s="157"/>
      <c r="D48" s="98"/>
      <c r="E48" s="158"/>
      <c r="F48" s="159"/>
      <c r="G48" s="89">
        <f>SUM(G42:G47)</f>
        <v>0</v>
      </c>
    </row>
    <row r="49" spans="1:3" ht="12.75">
      <c r="A49" s="29"/>
      <c r="C49" s="77"/>
    </row>
    <row r="50" spans="1:3" ht="12.75">
      <c r="A50" s="29"/>
      <c r="C50" s="77"/>
    </row>
    <row r="51" spans="1:7" s="27" customFormat="1" ht="12.75">
      <c r="A51" s="110" t="s">
        <v>323</v>
      </c>
      <c r="B51" s="98" t="s">
        <v>277</v>
      </c>
      <c r="C51" s="157"/>
      <c r="D51" s="98"/>
      <c r="E51" s="155"/>
      <c r="F51" s="165"/>
      <c r="G51" s="165"/>
    </row>
    <row r="52" spans="1:7" ht="12.75">
      <c r="A52" s="30"/>
      <c r="B52" s="30"/>
      <c r="C52" s="166"/>
      <c r="D52" s="167"/>
      <c r="E52" s="168"/>
      <c r="F52" s="169"/>
      <c r="G52" s="169"/>
    </row>
    <row r="53" spans="1:7" s="56" customFormat="1" ht="12.75">
      <c r="A53" s="95" t="s">
        <v>324</v>
      </c>
      <c r="B53" s="102" t="s">
        <v>278</v>
      </c>
      <c r="C53" s="170">
        <v>250</v>
      </c>
      <c r="D53" s="171" t="s">
        <v>279</v>
      </c>
      <c r="E53" s="172" t="s">
        <v>13</v>
      </c>
      <c r="F53" s="147"/>
      <c r="G53" s="147"/>
    </row>
    <row r="54" spans="1:7" s="56" customFormat="1" ht="12.75">
      <c r="A54" s="95" t="s">
        <v>416</v>
      </c>
      <c r="B54" s="102" t="s">
        <v>280</v>
      </c>
      <c r="C54" s="170">
        <v>140</v>
      </c>
      <c r="D54" s="171" t="s">
        <v>279</v>
      </c>
      <c r="E54" s="172" t="s">
        <v>13</v>
      </c>
      <c r="F54" s="147"/>
      <c r="G54" s="147"/>
    </row>
    <row r="55" spans="1:7" s="56" customFormat="1" ht="12.75">
      <c r="A55" s="95" t="s">
        <v>417</v>
      </c>
      <c r="B55" s="102" t="s">
        <v>281</v>
      </c>
      <c r="C55" s="170">
        <v>80</v>
      </c>
      <c r="D55" s="171" t="s">
        <v>279</v>
      </c>
      <c r="E55" s="172" t="s">
        <v>13</v>
      </c>
      <c r="F55" s="147"/>
      <c r="G55" s="147"/>
    </row>
    <row r="56" spans="1:7" s="56" customFormat="1" ht="12.75">
      <c r="A56" s="95" t="s">
        <v>418</v>
      </c>
      <c r="B56" s="102" t="s">
        <v>282</v>
      </c>
      <c r="C56" s="170">
        <v>450</v>
      </c>
      <c r="D56" s="171" t="s">
        <v>279</v>
      </c>
      <c r="E56" s="172" t="s">
        <v>13</v>
      </c>
      <c r="F56" s="147"/>
      <c r="G56" s="147"/>
    </row>
    <row r="57" spans="1:7" s="56" customFormat="1" ht="12.75">
      <c r="A57" s="95" t="s">
        <v>419</v>
      </c>
      <c r="B57" s="102" t="s">
        <v>283</v>
      </c>
      <c r="C57" s="170">
        <v>220</v>
      </c>
      <c r="D57" s="171" t="s">
        <v>279</v>
      </c>
      <c r="E57" s="172" t="s">
        <v>13</v>
      </c>
      <c r="F57" s="147"/>
      <c r="G57" s="147"/>
    </row>
    <row r="58" spans="1:7" s="56" customFormat="1" ht="12.75">
      <c r="A58" s="95" t="s">
        <v>420</v>
      </c>
      <c r="B58" s="102" t="s">
        <v>284</v>
      </c>
      <c r="C58" s="170">
        <v>50</v>
      </c>
      <c r="D58" s="171" t="s">
        <v>279</v>
      </c>
      <c r="E58" s="172" t="s">
        <v>13</v>
      </c>
      <c r="F58" s="147"/>
      <c r="G58" s="147"/>
    </row>
    <row r="59" spans="1:7" s="56" customFormat="1" ht="12.75">
      <c r="A59" s="95" t="s">
        <v>421</v>
      </c>
      <c r="B59" s="173" t="s">
        <v>285</v>
      </c>
      <c r="C59" s="170">
        <v>380</v>
      </c>
      <c r="D59" s="171" t="s">
        <v>279</v>
      </c>
      <c r="E59" s="172" t="s">
        <v>13</v>
      </c>
      <c r="F59" s="147"/>
      <c r="G59" s="147"/>
    </row>
    <row r="60" spans="1:7" s="56" customFormat="1" ht="12.75">
      <c r="A60" s="95" t="s">
        <v>422</v>
      </c>
      <c r="B60" s="173" t="s">
        <v>286</v>
      </c>
      <c r="C60" s="170">
        <v>100</v>
      </c>
      <c r="D60" s="171" t="s">
        <v>279</v>
      </c>
      <c r="E60" s="172" t="s">
        <v>13</v>
      </c>
      <c r="F60" s="147"/>
      <c r="G60" s="147"/>
    </row>
    <row r="61" spans="1:7" s="56" customFormat="1" ht="12.75">
      <c r="A61" s="95" t="s">
        <v>423</v>
      </c>
      <c r="B61" s="173" t="s">
        <v>287</v>
      </c>
      <c r="C61" s="170">
        <v>10</v>
      </c>
      <c r="D61" s="171" t="s">
        <v>78</v>
      </c>
      <c r="E61" s="172" t="s">
        <v>13</v>
      </c>
      <c r="F61" s="147"/>
      <c r="G61" s="147"/>
    </row>
    <row r="62" spans="1:7" s="56" customFormat="1" ht="12.75">
      <c r="A62" s="95" t="s">
        <v>424</v>
      </c>
      <c r="B62" s="174" t="s">
        <v>288</v>
      </c>
      <c r="C62" s="170">
        <v>15</v>
      </c>
      <c r="D62" s="171" t="s">
        <v>279</v>
      </c>
      <c r="E62" s="172" t="s">
        <v>13</v>
      </c>
      <c r="F62" s="147"/>
      <c r="G62" s="147"/>
    </row>
    <row r="63" spans="1:7" s="56" customFormat="1" ht="12.75">
      <c r="A63" s="95" t="s">
        <v>425</v>
      </c>
      <c r="B63" s="174" t="s">
        <v>289</v>
      </c>
      <c r="C63" s="170">
        <v>25</v>
      </c>
      <c r="D63" s="171" t="s">
        <v>279</v>
      </c>
      <c r="E63" s="172" t="s">
        <v>13</v>
      </c>
      <c r="F63" s="147"/>
      <c r="G63" s="147"/>
    </row>
    <row r="64" spans="1:7" s="56" customFormat="1" ht="12.75">
      <c r="A64" s="95" t="s">
        <v>426</v>
      </c>
      <c r="B64" s="174" t="s">
        <v>290</v>
      </c>
      <c r="C64" s="170">
        <v>25</v>
      </c>
      <c r="D64" s="171" t="s">
        <v>279</v>
      </c>
      <c r="E64" s="172" t="s">
        <v>13</v>
      </c>
      <c r="F64" s="147"/>
      <c r="G64" s="147"/>
    </row>
    <row r="65" spans="1:7" s="56" customFormat="1" ht="12.75">
      <c r="A65" s="95" t="s">
        <v>427</v>
      </c>
      <c r="B65" s="174" t="s">
        <v>291</v>
      </c>
      <c r="C65" s="170">
        <v>1</v>
      </c>
      <c r="D65" s="171" t="s">
        <v>19</v>
      </c>
      <c r="E65" s="172" t="s">
        <v>13</v>
      </c>
      <c r="F65" s="147"/>
      <c r="G65" s="147"/>
    </row>
    <row r="66" spans="1:7" ht="12.75">
      <c r="A66" s="36"/>
      <c r="B66" s="168"/>
      <c r="C66" s="166"/>
      <c r="D66" s="167"/>
      <c r="E66" s="168"/>
      <c r="F66" s="169"/>
      <c r="G66" s="169"/>
    </row>
    <row r="67" spans="1:7" ht="12.75">
      <c r="A67" s="155" t="str">
        <f>A51</f>
        <v>02.030.000</v>
      </c>
      <c r="B67" s="156" t="s">
        <v>16</v>
      </c>
      <c r="C67" s="157"/>
      <c r="D67" s="98"/>
      <c r="E67" s="155"/>
      <c r="F67" s="165"/>
      <c r="G67" s="165">
        <f>SUM(G53:G66)</f>
        <v>0</v>
      </c>
    </row>
    <row r="68" spans="1:7" ht="12.75">
      <c r="A68" s="155"/>
      <c r="B68" s="156"/>
      <c r="C68" s="157"/>
      <c r="D68" s="98"/>
      <c r="E68" s="155"/>
      <c r="F68" s="165"/>
      <c r="G68" s="165"/>
    </row>
    <row r="69" spans="1:7" ht="12.75">
      <c r="A69" s="155"/>
      <c r="B69" s="156"/>
      <c r="C69" s="157"/>
      <c r="D69" s="98"/>
      <c r="E69" s="155"/>
      <c r="F69" s="165"/>
      <c r="G69" s="165"/>
    </row>
    <row r="70" spans="1:7" s="175" customFormat="1" ht="12.75">
      <c r="A70" s="110" t="s">
        <v>325</v>
      </c>
      <c r="B70" s="98" t="s">
        <v>18</v>
      </c>
      <c r="C70" s="157"/>
      <c r="D70" s="98"/>
      <c r="E70" s="155"/>
      <c r="F70" s="165"/>
      <c r="G70" s="165"/>
    </row>
    <row r="71" spans="1:7" s="176" customFormat="1" ht="12.75">
      <c r="A71" s="30"/>
      <c r="B71" s="30"/>
      <c r="C71" s="166"/>
      <c r="D71" s="167"/>
      <c r="E71" s="168"/>
      <c r="F71" s="169"/>
      <c r="G71" s="169"/>
    </row>
    <row r="72" spans="1:7" s="167" customFormat="1" ht="12.75">
      <c r="A72" s="95" t="s">
        <v>326</v>
      </c>
      <c r="B72" s="102" t="s">
        <v>292</v>
      </c>
      <c r="C72" s="170">
        <v>1</v>
      </c>
      <c r="D72" s="177" t="s">
        <v>19</v>
      </c>
      <c r="E72" s="172" t="s">
        <v>13</v>
      </c>
      <c r="F72" s="147"/>
      <c r="G72" s="147"/>
    </row>
    <row r="73" spans="1:7" s="167" customFormat="1" ht="12.75">
      <c r="A73" s="95" t="s">
        <v>327</v>
      </c>
      <c r="B73" s="102" t="s">
        <v>129</v>
      </c>
      <c r="C73" s="170">
        <v>1</v>
      </c>
      <c r="D73" s="177" t="s">
        <v>19</v>
      </c>
      <c r="E73" s="172" t="s">
        <v>13</v>
      </c>
      <c r="F73" s="147"/>
      <c r="G73" s="147"/>
    </row>
    <row r="74" spans="1:7" s="167" customFormat="1" ht="12.75">
      <c r="A74" s="95" t="s">
        <v>328</v>
      </c>
      <c r="B74" s="173" t="s">
        <v>2</v>
      </c>
      <c r="C74" s="170">
        <v>1</v>
      </c>
      <c r="D74" s="177" t="s">
        <v>19</v>
      </c>
      <c r="E74" s="172" t="s">
        <v>13</v>
      </c>
      <c r="F74" s="147"/>
      <c r="G74" s="147"/>
    </row>
    <row r="75" spans="1:7" s="167" customFormat="1" ht="12.75">
      <c r="A75" s="95" t="s">
        <v>329</v>
      </c>
      <c r="B75" s="173" t="s">
        <v>293</v>
      </c>
      <c r="C75" s="170">
        <v>1</v>
      </c>
      <c r="D75" s="177" t="s">
        <v>19</v>
      </c>
      <c r="E75" s="172" t="s">
        <v>13</v>
      </c>
      <c r="F75" s="147"/>
      <c r="G75" s="147"/>
    </row>
    <row r="76" spans="1:7" s="167" customFormat="1" ht="12.75">
      <c r="A76" s="95" t="s">
        <v>330</v>
      </c>
      <c r="B76" s="178" t="s">
        <v>7</v>
      </c>
      <c r="C76" s="170">
        <v>1</v>
      </c>
      <c r="D76" s="177" t="s">
        <v>19</v>
      </c>
      <c r="E76" s="172" t="s">
        <v>13</v>
      </c>
      <c r="F76" s="147"/>
      <c r="G76" s="147"/>
    </row>
    <row r="77" spans="1:7" s="176" customFormat="1" ht="12.75">
      <c r="A77" s="95" t="s">
        <v>331</v>
      </c>
      <c r="B77" s="179" t="s">
        <v>0</v>
      </c>
      <c r="C77" s="170">
        <v>1</v>
      </c>
      <c r="D77" s="177" t="s">
        <v>19</v>
      </c>
      <c r="E77" s="172" t="s">
        <v>13</v>
      </c>
      <c r="F77" s="147"/>
      <c r="G77" s="147"/>
    </row>
    <row r="78" spans="1:7" s="176" customFormat="1" ht="12.75">
      <c r="A78" s="95" t="s">
        <v>332</v>
      </c>
      <c r="B78" s="179" t="s">
        <v>1</v>
      </c>
      <c r="C78" s="170">
        <v>1</v>
      </c>
      <c r="D78" s="177" t="s">
        <v>19</v>
      </c>
      <c r="E78" s="172" t="s">
        <v>13</v>
      </c>
      <c r="F78" s="147"/>
      <c r="G78" s="147"/>
    </row>
    <row r="79" spans="1:7" s="176" customFormat="1" ht="12.75">
      <c r="A79" s="95" t="s">
        <v>333</v>
      </c>
      <c r="B79" s="179" t="s">
        <v>3</v>
      </c>
      <c r="C79" s="170">
        <v>1</v>
      </c>
      <c r="D79" s="177" t="s">
        <v>19</v>
      </c>
      <c r="E79" s="172" t="s">
        <v>13</v>
      </c>
      <c r="F79" s="147"/>
      <c r="G79" s="147"/>
    </row>
    <row r="80" spans="1:7" s="176" customFormat="1" ht="12.75">
      <c r="A80" s="36"/>
      <c r="B80" s="168"/>
      <c r="C80" s="166"/>
      <c r="D80" s="167"/>
      <c r="E80" s="168"/>
      <c r="F80" s="169"/>
      <c r="G80" s="169"/>
    </row>
    <row r="81" spans="1:7" s="175" customFormat="1" ht="12.75">
      <c r="A81" s="155" t="str">
        <f>A70</f>
        <v>02.040.000</v>
      </c>
      <c r="B81" s="156" t="s">
        <v>16</v>
      </c>
      <c r="C81" s="157"/>
      <c r="D81" s="98"/>
      <c r="E81" s="155"/>
      <c r="F81" s="165"/>
      <c r="G81" s="165">
        <f>SUM(G72:G80)</f>
        <v>0</v>
      </c>
    </row>
    <row r="82" spans="1:7" ht="12.75">
      <c r="A82" s="155"/>
      <c r="B82" s="156"/>
      <c r="C82" s="157"/>
      <c r="D82" s="98"/>
      <c r="E82" s="155"/>
      <c r="F82" s="165"/>
      <c r="G82" s="165"/>
    </row>
    <row r="83" spans="2:7" s="56" customFormat="1" ht="12.75">
      <c r="B83" s="18"/>
      <c r="E83" s="57"/>
      <c r="F83" s="58"/>
      <c r="G83" s="58"/>
    </row>
    <row r="84" spans="2:7" s="56" customFormat="1" ht="12.75">
      <c r="B84" s="18"/>
      <c r="E84" s="57"/>
      <c r="F84" s="58"/>
      <c r="G84" s="58"/>
    </row>
    <row r="85" spans="5:7" s="56" customFormat="1" ht="12.75">
      <c r="E85" s="57"/>
      <c r="F85" s="58"/>
      <c r="G85" s="58"/>
    </row>
    <row r="86" spans="5:7" s="56" customFormat="1" ht="12.75">
      <c r="E86" s="57"/>
      <c r="F86" s="58"/>
      <c r="G86" s="58"/>
    </row>
    <row r="87" spans="5:7" s="56" customFormat="1" ht="12.75">
      <c r="E87" s="57"/>
      <c r="F87" s="58"/>
      <c r="G87" s="58"/>
    </row>
    <row r="88" spans="1:7" ht="18">
      <c r="A88" s="189" t="s">
        <v>15</v>
      </c>
      <c r="B88" s="189"/>
      <c r="C88" s="189"/>
      <c r="D88" s="189"/>
      <c r="E88" s="189"/>
      <c r="F88" s="189"/>
      <c r="G88" s="189"/>
    </row>
    <row r="93" spans="1:7" s="27" customFormat="1" ht="12.75">
      <c r="A93" s="28" t="str">
        <f>A13</f>
        <v>02.010.000</v>
      </c>
      <c r="B93" s="46" t="str">
        <f>B13</f>
        <v>Rozvaděč MR</v>
      </c>
      <c r="C93" s="25"/>
      <c r="D93" s="25"/>
      <c r="E93" s="24"/>
      <c r="F93" s="47"/>
      <c r="G93" s="47">
        <f>G37</f>
        <v>0</v>
      </c>
    </row>
    <row r="94" spans="2:7" ht="12.75">
      <c r="B94" s="90"/>
      <c r="F94" s="69"/>
      <c r="G94" s="47"/>
    </row>
    <row r="95" spans="1:7" ht="12.75">
      <c r="A95" s="28" t="str">
        <f>A40</f>
        <v>02.020.000</v>
      </c>
      <c r="B95" s="37" t="str">
        <f>B40</f>
        <v>Periferie</v>
      </c>
      <c r="F95" s="69"/>
      <c r="G95" s="47">
        <f>G48</f>
        <v>0</v>
      </c>
    </row>
    <row r="96" spans="1:7" ht="12.75">
      <c r="A96" s="24"/>
      <c r="B96" s="37"/>
      <c r="F96" s="69"/>
      <c r="G96" s="47"/>
    </row>
    <row r="97" spans="1:7" ht="12.75">
      <c r="A97" s="28" t="str">
        <f>A51</f>
        <v>02.030.000</v>
      </c>
      <c r="B97" s="37" t="str">
        <f>B51</f>
        <v>Kabely kabelové rozvody</v>
      </c>
      <c r="F97" s="69"/>
      <c r="G97" s="47">
        <f>G67</f>
        <v>0</v>
      </c>
    </row>
    <row r="98" spans="1:7" ht="12.75">
      <c r="A98" s="24"/>
      <c r="B98" s="37"/>
      <c r="F98" s="69"/>
      <c r="G98" s="47"/>
    </row>
    <row r="99" spans="1:7" ht="12.75">
      <c r="A99" s="28" t="str">
        <f>A70</f>
        <v>02.040.000</v>
      </c>
      <c r="B99" s="37" t="str">
        <f>B70</f>
        <v>Ostatní náklady</v>
      </c>
      <c r="F99" s="69"/>
      <c r="G99" s="47">
        <f>G81</f>
        <v>0</v>
      </c>
    </row>
    <row r="100" spans="1:7" ht="12.75">
      <c r="A100" s="24"/>
      <c r="B100" s="37"/>
      <c r="F100" s="69"/>
      <c r="G100" s="47"/>
    </row>
    <row r="101" spans="1:7" ht="13.5" thickBot="1">
      <c r="A101" s="70"/>
      <c r="B101" s="70"/>
      <c r="C101" s="70"/>
      <c r="D101" s="70"/>
      <c r="E101" s="71"/>
      <c r="F101" s="72"/>
      <c r="G101" s="53"/>
    </row>
    <row r="102" spans="6:7" ht="13.5" thickTop="1">
      <c r="F102" s="69"/>
      <c r="G102" s="47"/>
    </row>
    <row r="103" spans="1:7" s="27" customFormat="1" ht="12.75">
      <c r="A103" s="24" t="str">
        <f>A11</f>
        <v>02.000.000</v>
      </c>
      <c r="B103" s="25" t="str">
        <f>B11&amp;" celkem Kč bez DPH"</f>
        <v>Měření a regulace celkem Kč bez DPH</v>
      </c>
      <c r="C103" s="25"/>
      <c r="D103" s="25"/>
      <c r="E103" s="24"/>
      <c r="F103" s="47"/>
      <c r="G103" s="47">
        <f>SUM(G88:G102)</f>
        <v>0</v>
      </c>
    </row>
  </sheetData>
  <sheetProtection/>
  <mergeCells count="1">
    <mergeCell ref="A88:G88"/>
  </mergeCells>
  <printOptions horizontalCentered="1"/>
  <pageMargins left="0.15748031496062992" right="0.15748031496062992" top="0.5905511811023623" bottom="0.3937007874015748" header="0.1968503937007874" footer="0.1968503937007874"/>
  <pageSetup horizontalDpi="600" verticalDpi="600" orientation="landscape" paperSize="9" r:id="rId1"/>
  <headerFooter alignWithMargins="0">
    <oddFooter>&amp;CStránka &amp;P z &amp;N</oddFooter>
  </headerFooter>
  <rowBreaks count="3" manualBreakCount="3">
    <brk id="39" max="6" man="1"/>
    <brk id="69" max="6" man="1"/>
    <brk id="8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NIERSBERGER Instalace,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Pavlína Tůmová</cp:lastModifiedBy>
  <cp:lastPrinted>2023-05-10T08:32:47Z</cp:lastPrinted>
  <dcterms:created xsi:type="dcterms:W3CDTF">2002-08-14T09:36:46Z</dcterms:created>
  <dcterms:modified xsi:type="dcterms:W3CDTF">2023-06-07T06:02:58Z</dcterms:modified>
  <cp:category/>
  <cp:version/>
  <cp:contentType/>
  <cp:contentStatus/>
</cp:coreProperties>
</file>