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Documents\Documents\01 - Honza-rozpočty\Rozpocty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Pol'!$A$1:$U$225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15" i="12"/>
  <c r="AC215" i="12"/>
  <c r="AD215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8" i="12"/>
  <c r="G38" i="12" s="1"/>
  <c r="I38" i="12"/>
  <c r="I37" i="12" s="1"/>
  <c r="K38" i="12"/>
  <c r="K37" i="12" s="1"/>
  <c r="O38" i="12"/>
  <c r="O37" i="12" s="1"/>
  <c r="Q38" i="12"/>
  <c r="Q37" i="12" s="1"/>
  <c r="U38" i="12"/>
  <c r="U37" i="12" s="1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1" i="12"/>
  <c r="G51" i="12"/>
  <c r="M51" i="12" s="1"/>
  <c r="M50" i="12" s="1"/>
  <c r="I51" i="12"/>
  <c r="I50" i="12" s="1"/>
  <c r="K51" i="12"/>
  <c r="K50" i="12" s="1"/>
  <c r="O51" i="12"/>
  <c r="O50" i="12" s="1"/>
  <c r="Q51" i="12"/>
  <c r="Q50" i="12" s="1"/>
  <c r="U51" i="12"/>
  <c r="U50" i="12" s="1"/>
  <c r="F52" i="12"/>
  <c r="G52" i="12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5" i="12"/>
  <c r="G55" i="12" s="1"/>
  <c r="I55" i="12"/>
  <c r="I54" i="12" s="1"/>
  <c r="K55" i="12"/>
  <c r="K54" i="12" s="1"/>
  <c r="O55" i="12"/>
  <c r="Q55" i="12"/>
  <c r="Q54" i="12" s="1"/>
  <c r="U55" i="12"/>
  <c r="U54" i="12" s="1"/>
  <c r="F56" i="12"/>
  <c r="G56" i="12"/>
  <c r="M56" i="12" s="1"/>
  <c r="I56" i="12"/>
  <c r="K56" i="12"/>
  <c r="O56" i="12"/>
  <c r="Q56" i="12"/>
  <c r="U56" i="12"/>
  <c r="F57" i="12"/>
  <c r="G57" i="12"/>
  <c r="M57" i="12" s="1"/>
  <c r="I57" i="12"/>
  <c r="K57" i="12"/>
  <c r="O57" i="12"/>
  <c r="Q57" i="12"/>
  <c r="U57" i="12"/>
  <c r="F59" i="12"/>
  <c r="G59" i="12"/>
  <c r="I59" i="12"/>
  <c r="K59" i="12"/>
  <c r="K58" i="12" s="1"/>
  <c r="O59" i="12"/>
  <c r="O58" i="12" s="1"/>
  <c r="Q59" i="12"/>
  <c r="U59" i="12"/>
  <c r="F60" i="12"/>
  <c r="G60" i="12"/>
  <c r="M60" i="12" s="1"/>
  <c r="I60" i="12"/>
  <c r="K60" i="12"/>
  <c r="O60" i="12"/>
  <c r="Q60" i="12"/>
  <c r="Q58" i="12" s="1"/>
  <c r="U60" i="12"/>
  <c r="F61" i="12"/>
  <c r="G61" i="12"/>
  <c r="M61" i="12" s="1"/>
  <c r="I61" i="12"/>
  <c r="K61" i="12"/>
  <c r="O61" i="12"/>
  <c r="Q61" i="12"/>
  <c r="U61" i="12"/>
  <c r="F62" i="12"/>
  <c r="G62" i="12"/>
  <c r="M62" i="12" s="1"/>
  <c r="I62" i="12"/>
  <c r="I58" i="12" s="1"/>
  <c r="K62" i="12"/>
  <c r="O62" i="12"/>
  <c r="Q62" i="12"/>
  <c r="U62" i="12"/>
  <c r="U58" i="12" s="1"/>
  <c r="F63" i="12"/>
  <c r="G63" i="12"/>
  <c r="M63" i="12" s="1"/>
  <c r="I63" i="12"/>
  <c r="K63" i="12"/>
  <c r="O63" i="12"/>
  <c r="Q63" i="12"/>
  <c r="U63" i="12"/>
  <c r="I64" i="12"/>
  <c r="K64" i="12"/>
  <c r="Q64" i="12"/>
  <c r="U64" i="12"/>
  <c r="F65" i="12"/>
  <c r="G65" i="12" s="1"/>
  <c r="G64" i="12" s="1"/>
  <c r="I65" i="12"/>
  <c r="K65" i="12"/>
  <c r="M65" i="12"/>
  <c r="M64" i="12" s="1"/>
  <c r="O65" i="12"/>
  <c r="O64" i="12" s="1"/>
  <c r="Q65" i="12"/>
  <c r="U65" i="12"/>
  <c r="O66" i="12"/>
  <c r="F67" i="12"/>
  <c r="G67" i="12" s="1"/>
  <c r="I67" i="12"/>
  <c r="I66" i="12" s="1"/>
  <c r="K67" i="12"/>
  <c r="K66" i="12" s="1"/>
  <c r="O67" i="12"/>
  <c r="Q67" i="12"/>
  <c r="Q66" i="12" s="1"/>
  <c r="U67" i="12"/>
  <c r="U66" i="12" s="1"/>
  <c r="G68" i="12"/>
  <c r="O68" i="12"/>
  <c r="F69" i="12"/>
  <c r="G69" i="12"/>
  <c r="M69" i="12" s="1"/>
  <c r="I69" i="12"/>
  <c r="I68" i="12" s="1"/>
  <c r="K69" i="12"/>
  <c r="K68" i="12" s="1"/>
  <c r="O69" i="12"/>
  <c r="Q69" i="12"/>
  <c r="Q68" i="12" s="1"/>
  <c r="U69" i="12"/>
  <c r="U68" i="12" s="1"/>
  <c r="F70" i="12"/>
  <c r="G70" i="12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2" i="12"/>
  <c r="G72" i="12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4" i="12"/>
  <c r="G74" i="12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0" i="12"/>
  <c r="G80" i="12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3" i="12"/>
  <c r="G83" i="12"/>
  <c r="M83" i="12" s="1"/>
  <c r="I83" i="12"/>
  <c r="K83" i="12"/>
  <c r="O83" i="12"/>
  <c r="O82" i="12" s="1"/>
  <c r="Q83" i="12"/>
  <c r="Q82" i="12" s="1"/>
  <c r="U83" i="12"/>
  <c r="F84" i="12"/>
  <c r="G84" i="12"/>
  <c r="M84" i="12" s="1"/>
  <c r="I84" i="12"/>
  <c r="I82" i="12" s="1"/>
  <c r="K84" i="12"/>
  <c r="O84" i="12"/>
  <c r="Q84" i="12"/>
  <c r="U84" i="12"/>
  <c r="U82" i="12" s="1"/>
  <c r="F85" i="12"/>
  <c r="G85" i="12"/>
  <c r="M85" i="12" s="1"/>
  <c r="I85" i="12"/>
  <c r="K85" i="12"/>
  <c r="O85" i="12"/>
  <c r="Q85" i="12"/>
  <c r="U85" i="12"/>
  <c r="F86" i="12"/>
  <c r="G86" i="12"/>
  <c r="M86" i="12" s="1"/>
  <c r="I86" i="12"/>
  <c r="K86" i="12"/>
  <c r="K82" i="12" s="1"/>
  <c r="O86" i="12"/>
  <c r="Q86" i="12"/>
  <c r="U86" i="12"/>
  <c r="F87" i="12"/>
  <c r="G87" i="12"/>
  <c r="M87" i="12" s="1"/>
  <c r="I87" i="12"/>
  <c r="K87" i="12"/>
  <c r="O87" i="12"/>
  <c r="Q87" i="12"/>
  <c r="U87" i="12"/>
  <c r="F88" i="12"/>
  <c r="G88" i="12"/>
  <c r="M88" i="12" s="1"/>
  <c r="I88" i="12"/>
  <c r="K88" i="12"/>
  <c r="O88" i="12"/>
  <c r="Q88" i="12"/>
  <c r="U88" i="12"/>
  <c r="F89" i="12"/>
  <c r="G89" i="12"/>
  <c r="M89" i="12" s="1"/>
  <c r="I89" i="12"/>
  <c r="K89" i="12"/>
  <c r="O89" i="12"/>
  <c r="Q89" i="12"/>
  <c r="U89" i="12"/>
  <c r="F90" i="12"/>
  <c r="G90" i="12"/>
  <c r="M90" i="12" s="1"/>
  <c r="I90" i="12"/>
  <c r="K90" i="12"/>
  <c r="O90" i="12"/>
  <c r="Q90" i="12"/>
  <c r="U90" i="12"/>
  <c r="F91" i="12"/>
  <c r="G91" i="12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3" i="12"/>
  <c r="G93" i="12"/>
  <c r="M93" i="12" s="1"/>
  <c r="I93" i="12"/>
  <c r="K93" i="12"/>
  <c r="O93" i="12"/>
  <c r="Q93" i="12"/>
  <c r="U93" i="12"/>
  <c r="F94" i="12"/>
  <c r="G94" i="12"/>
  <c r="M94" i="12" s="1"/>
  <c r="I94" i="12"/>
  <c r="K94" i="12"/>
  <c r="O94" i="12"/>
  <c r="Q94" i="12"/>
  <c r="U94" i="12"/>
  <c r="F95" i="12"/>
  <c r="G95" i="12"/>
  <c r="M95" i="12" s="1"/>
  <c r="I95" i="12"/>
  <c r="K95" i="12"/>
  <c r="O95" i="12"/>
  <c r="Q95" i="12"/>
  <c r="U95" i="12"/>
  <c r="F96" i="12"/>
  <c r="G96" i="12"/>
  <c r="M96" i="12" s="1"/>
  <c r="I96" i="12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F99" i="12"/>
  <c r="G99" i="12"/>
  <c r="M99" i="12" s="1"/>
  <c r="I99" i="12"/>
  <c r="K99" i="12"/>
  <c r="O99" i="12"/>
  <c r="Q99" i="12"/>
  <c r="U99" i="12"/>
  <c r="F100" i="12"/>
  <c r="G100" i="12"/>
  <c r="M100" i="12" s="1"/>
  <c r="I100" i="12"/>
  <c r="K100" i="12"/>
  <c r="O100" i="12"/>
  <c r="Q100" i="12"/>
  <c r="U100" i="12"/>
  <c r="F101" i="12"/>
  <c r="G101" i="12"/>
  <c r="M101" i="12" s="1"/>
  <c r="I101" i="12"/>
  <c r="K101" i="12"/>
  <c r="O101" i="12"/>
  <c r="Q101" i="12"/>
  <c r="U101" i="12"/>
  <c r="I102" i="12"/>
  <c r="Q102" i="12"/>
  <c r="F103" i="12"/>
  <c r="G103" i="12" s="1"/>
  <c r="G102" i="12" s="1"/>
  <c r="I103" i="12"/>
  <c r="K103" i="12"/>
  <c r="K102" i="12" s="1"/>
  <c r="M103" i="12"/>
  <c r="M102" i="12" s="1"/>
  <c r="O103" i="12"/>
  <c r="O102" i="12" s="1"/>
  <c r="Q103" i="12"/>
  <c r="U103" i="12"/>
  <c r="U102" i="12" s="1"/>
  <c r="G104" i="12"/>
  <c r="O104" i="12"/>
  <c r="F105" i="12"/>
  <c r="G105" i="12"/>
  <c r="M105" i="12" s="1"/>
  <c r="I105" i="12"/>
  <c r="K105" i="12"/>
  <c r="K104" i="12" s="1"/>
  <c r="O105" i="12"/>
  <c r="Q105" i="12"/>
  <c r="U105" i="12"/>
  <c r="U104" i="12" s="1"/>
  <c r="F106" i="12"/>
  <c r="G106" i="12"/>
  <c r="M106" i="12" s="1"/>
  <c r="I106" i="12"/>
  <c r="K106" i="12"/>
  <c r="O106" i="12"/>
  <c r="Q106" i="12"/>
  <c r="U106" i="12"/>
  <c r="F107" i="12"/>
  <c r="G107" i="12"/>
  <c r="M107" i="12" s="1"/>
  <c r="I107" i="12"/>
  <c r="K107" i="12"/>
  <c r="O107" i="12"/>
  <c r="Q107" i="12"/>
  <c r="U107" i="12"/>
  <c r="F109" i="12"/>
  <c r="G109" i="12" s="1"/>
  <c r="I109" i="12"/>
  <c r="I108" i="12" s="1"/>
  <c r="K109" i="12"/>
  <c r="K108" i="12" s="1"/>
  <c r="O109" i="12"/>
  <c r="O108" i="12" s="1"/>
  <c r="Q109" i="12"/>
  <c r="Q108" i="12" s="1"/>
  <c r="U109" i="12"/>
  <c r="U108" i="12" s="1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5" i="12"/>
  <c r="G115" i="12" s="1"/>
  <c r="I115" i="12"/>
  <c r="I114" i="12" s="1"/>
  <c r="K115" i="12"/>
  <c r="K114" i="12" s="1"/>
  <c r="O115" i="12"/>
  <c r="O114" i="12" s="1"/>
  <c r="Q115" i="12"/>
  <c r="Q114" i="12" s="1"/>
  <c r="U115" i="12"/>
  <c r="U114" i="12" s="1"/>
  <c r="F116" i="12"/>
  <c r="G116" i="12" s="1"/>
  <c r="M116" i="12" s="1"/>
  <c r="I116" i="12"/>
  <c r="K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3" i="12"/>
  <c r="G123" i="12"/>
  <c r="M123" i="12" s="1"/>
  <c r="I123" i="12"/>
  <c r="I122" i="12" s="1"/>
  <c r="K123" i="12"/>
  <c r="K122" i="12" s="1"/>
  <c r="O123" i="12"/>
  <c r="O122" i="12" s="1"/>
  <c r="Q123" i="12"/>
  <c r="Q122" i="12" s="1"/>
  <c r="U123" i="12"/>
  <c r="U122" i="12" s="1"/>
  <c r="F124" i="12"/>
  <c r="G124" i="12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8" i="12"/>
  <c r="G128" i="12"/>
  <c r="G127" i="12" s="1"/>
  <c r="I128" i="12"/>
  <c r="I127" i="12" s="1"/>
  <c r="K128" i="12"/>
  <c r="K127" i="12" s="1"/>
  <c r="O128" i="12"/>
  <c r="O127" i="12" s="1"/>
  <c r="Q128" i="12"/>
  <c r="Q127" i="12" s="1"/>
  <c r="U128" i="12"/>
  <c r="U127" i="12" s="1"/>
  <c r="F129" i="12"/>
  <c r="G129" i="12"/>
  <c r="M129" i="12" s="1"/>
  <c r="I129" i="12"/>
  <c r="K129" i="12"/>
  <c r="O129" i="12"/>
  <c r="Q129" i="12"/>
  <c r="U129" i="12"/>
  <c r="F131" i="12"/>
  <c r="G131" i="12" s="1"/>
  <c r="I131" i="12"/>
  <c r="I130" i="12" s="1"/>
  <c r="K131" i="12"/>
  <c r="K130" i="12" s="1"/>
  <c r="O131" i="12"/>
  <c r="O130" i="12" s="1"/>
  <c r="Q131" i="12"/>
  <c r="Q130" i="12" s="1"/>
  <c r="U131" i="12"/>
  <c r="U130" i="12" s="1"/>
  <c r="F132" i="12"/>
  <c r="G132" i="12" s="1"/>
  <c r="M132" i="12" s="1"/>
  <c r="I132" i="12"/>
  <c r="K132" i="12"/>
  <c r="O132" i="12"/>
  <c r="Q132" i="12"/>
  <c r="U132" i="12"/>
  <c r="F134" i="12"/>
  <c r="G134" i="12" s="1"/>
  <c r="I134" i="12"/>
  <c r="I133" i="12" s="1"/>
  <c r="K134" i="12"/>
  <c r="K133" i="12" s="1"/>
  <c r="O134" i="12"/>
  <c r="O133" i="12" s="1"/>
  <c r="Q134" i="12"/>
  <c r="Q133" i="12" s="1"/>
  <c r="U134" i="12"/>
  <c r="U133" i="12" s="1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8" i="12"/>
  <c r="G138" i="12"/>
  <c r="M138" i="12" s="1"/>
  <c r="I138" i="12"/>
  <c r="I137" i="12" s="1"/>
  <c r="K138" i="12"/>
  <c r="K137" i="12" s="1"/>
  <c r="O138" i="12"/>
  <c r="O137" i="12" s="1"/>
  <c r="Q138" i="12"/>
  <c r="Q137" i="12" s="1"/>
  <c r="U138" i="12"/>
  <c r="U137" i="12" s="1"/>
  <c r="F139" i="12"/>
  <c r="G139" i="12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F146" i="12"/>
  <c r="G146" i="12"/>
  <c r="M146" i="12" s="1"/>
  <c r="I146" i="12"/>
  <c r="K146" i="12"/>
  <c r="O146" i="12"/>
  <c r="Q146" i="12"/>
  <c r="U146" i="12"/>
  <c r="F147" i="12"/>
  <c r="G147" i="12"/>
  <c r="M147" i="12" s="1"/>
  <c r="I147" i="12"/>
  <c r="K147" i="12"/>
  <c r="O147" i="12"/>
  <c r="Q147" i="12"/>
  <c r="U147" i="12"/>
  <c r="F148" i="12"/>
  <c r="G148" i="12"/>
  <c r="M148" i="12" s="1"/>
  <c r="I148" i="12"/>
  <c r="K148" i="12"/>
  <c r="O148" i="12"/>
  <c r="Q148" i="12"/>
  <c r="U148" i="12"/>
  <c r="F149" i="12"/>
  <c r="G149" i="12"/>
  <c r="M149" i="12" s="1"/>
  <c r="I149" i="12"/>
  <c r="K149" i="12"/>
  <c r="O149" i="12"/>
  <c r="Q149" i="12"/>
  <c r="U149" i="12"/>
  <c r="F150" i="12"/>
  <c r="G150" i="12"/>
  <c r="M150" i="12" s="1"/>
  <c r="I150" i="12"/>
  <c r="K150" i="12"/>
  <c r="O150" i="12"/>
  <c r="Q150" i="12"/>
  <c r="U150" i="12"/>
  <c r="F151" i="12"/>
  <c r="G151" i="12"/>
  <c r="M151" i="12" s="1"/>
  <c r="I151" i="12"/>
  <c r="K151" i="12"/>
  <c r="O151" i="12"/>
  <c r="Q151" i="12"/>
  <c r="U151" i="12"/>
  <c r="F152" i="12"/>
  <c r="G152" i="12"/>
  <c r="M152" i="12" s="1"/>
  <c r="I152" i="12"/>
  <c r="K152" i="12"/>
  <c r="O152" i="12"/>
  <c r="Q152" i="12"/>
  <c r="U152" i="12"/>
  <c r="F153" i="12"/>
  <c r="G153" i="12"/>
  <c r="M153" i="12" s="1"/>
  <c r="I153" i="12"/>
  <c r="K153" i="12"/>
  <c r="O153" i="12"/>
  <c r="Q153" i="12"/>
  <c r="U153" i="12"/>
  <c r="F154" i="12"/>
  <c r="G154" i="12"/>
  <c r="M154" i="12" s="1"/>
  <c r="I154" i="12"/>
  <c r="K154" i="12"/>
  <c r="O154" i="12"/>
  <c r="Q154" i="12"/>
  <c r="U154" i="12"/>
  <c r="F155" i="12"/>
  <c r="G155" i="12"/>
  <c r="M155" i="12" s="1"/>
  <c r="I155" i="12"/>
  <c r="K155" i="12"/>
  <c r="O155" i="12"/>
  <c r="Q155" i="12"/>
  <c r="U155" i="12"/>
  <c r="F156" i="12"/>
  <c r="G156" i="12"/>
  <c r="M156" i="12" s="1"/>
  <c r="I156" i="12"/>
  <c r="K156" i="12"/>
  <c r="O156" i="12"/>
  <c r="Q156" i="12"/>
  <c r="U156" i="12"/>
  <c r="F157" i="12"/>
  <c r="G157" i="12"/>
  <c r="M157" i="12" s="1"/>
  <c r="I157" i="12"/>
  <c r="K157" i="12"/>
  <c r="O157" i="12"/>
  <c r="Q157" i="12"/>
  <c r="U157" i="12"/>
  <c r="F158" i="12"/>
  <c r="G158" i="12"/>
  <c r="M158" i="12" s="1"/>
  <c r="I158" i="12"/>
  <c r="K158" i="12"/>
  <c r="O158" i="12"/>
  <c r="Q158" i="12"/>
  <c r="U158" i="12"/>
  <c r="F159" i="12"/>
  <c r="G159" i="12"/>
  <c r="M159" i="12" s="1"/>
  <c r="I159" i="12"/>
  <c r="K159" i="12"/>
  <c r="O159" i="12"/>
  <c r="Q159" i="12"/>
  <c r="U159" i="12"/>
  <c r="F160" i="12"/>
  <c r="G160" i="12"/>
  <c r="M160" i="12" s="1"/>
  <c r="I160" i="12"/>
  <c r="K160" i="12"/>
  <c r="O160" i="12"/>
  <c r="Q160" i="12"/>
  <c r="U160" i="12"/>
  <c r="F161" i="12"/>
  <c r="G161" i="12"/>
  <c r="M161" i="12" s="1"/>
  <c r="I161" i="12"/>
  <c r="K161" i="12"/>
  <c r="O161" i="12"/>
  <c r="Q161" i="12"/>
  <c r="U161" i="12"/>
  <c r="F162" i="12"/>
  <c r="G162" i="12"/>
  <c r="M162" i="12" s="1"/>
  <c r="I162" i="12"/>
  <c r="K162" i="12"/>
  <c r="O162" i="12"/>
  <c r="Q162" i="12"/>
  <c r="U162" i="12"/>
  <c r="F163" i="12"/>
  <c r="G163" i="12"/>
  <c r="M163" i="12" s="1"/>
  <c r="I163" i="12"/>
  <c r="K163" i="12"/>
  <c r="O163" i="12"/>
  <c r="Q163" i="12"/>
  <c r="U163" i="12"/>
  <c r="F164" i="12"/>
  <c r="G164" i="12"/>
  <c r="M164" i="12" s="1"/>
  <c r="I164" i="12"/>
  <c r="K164" i="12"/>
  <c r="O164" i="12"/>
  <c r="Q164" i="12"/>
  <c r="U164" i="12"/>
  <c r="F166" i="12"/>
  <c r="G166" i="12"/>
  <c r="G165" i="12" s="1"/>
  <c r="I166" i="12"/>
  <c r="I165" i="12" s="1"/>
  <c r="K166" i="12"/>
  <c r="K165" i="12" s="1"/>
  <c r="O166" i="12"/>
  <c r="O165" i="12" s="1"/>
  <c r="Q166" i="12"/>
  <c r="Q165" i="12" s="1"/>
  <c r="U166" i="12"/>
  <c r="U165" i="12" s="1"/>
  <c r="F167" i="12"/>
  <c r="G167" i="12"/>
  <c r="M167" i="12" s="1"/>
  <c r="I167" i="12"/>
  <c r="K167" i="12"/>
  <c r="O167" i="12"/>
  <c r="Q167" i="12"/>
  <c r="U167" i="12"/>
  <c r="F168" i="12"/>
  <c r="G168" i="12"/>
  <c r="M168" i="12" s="1"/>
  <c r="I168" i="12"/>
  <c r="K168" i="12"/>
  <c r="O168" i="12"/>
  <c r="Q168" i="12"/>
  <c r="U168" i="12"/>
  <c r="F169" i="12"/>
  <c r="G169" i="12"/>
  <c r="M169" i="12" s="1"/>
  <c r="I169" i="12"/>
  <c r="K169" i="12"/>
  <c r="O169" i="12"/>
  <c r="Q169" i="12"/>
  <c r="U169" i="12"/>
  <c r="F170" i="12"/>
  <c r="G170" i="12"/>
  <c r="M170" i="12" s="1"/>
  <c r="I170" i="12"/>
  <c r="K170" i="12"/>
  <c r="O170" i="12"/>
  <c r="Q170" i="12"/>
  <c r="U170" i="12"/>
  <c r="F171" i="12"/>
  <c r="G171" i="12"/>
  <c r="M171" i="12" s="1"/>
  <c r="I171" i="12"/>
  <c r="K171" i="12"/>
  <c r="O171" i="12"/>
  <c r="Q171" i="12"/>
  <c r="U171" i="12"/>
  <c r="F172" i="12"/>
  <c r="G172" i="12"/>
  <c r="M172" i="12" s="1"/>
  <c r="I172" i="12"/>
  <c r="K172" i="12"/>
  <c r="O172" i="12"/>
  <c r="Q172" i="12"/>
  <c r="U172" i="12"/>
  <c r="F173" i="12"/>
  <c r="G173" i="12"/>
  <c r="M173" i="12" s="1"/>
  <c r="I173" i="12"/>
  <c r="K173" i="12"/>
  <c r="O173" i="12"/>
  <c r="Q173" i="12"/>
  <c r="U173" i="12"/>
  <c r="F175" i="12"/>
  <c r="G175" i="12" s="1"/>
  <c r="I175" i="12"/>
  <c r="I174" i="12" s="1"/>
  <c r="K175" i="12"/>
  <c r="K174" i="12" s="1"/>
  <c r="O175" i="12"/>
  <c r="O174" i="12" s="1"/>
  <c r="Q175" i="12"/>
  <c r="Q174" i="12" s="1"/>
  <c r="U175" i="12"/>
  <c r="U174" i="12" s="1"/>
  <c r="F176" i="12"/>
  <c r="G176" i="12" s="1"/>
  <c r="M176" i="12" s="1"/>
  <c r="I176" i="12"/>
  <c r="K176" i="12"/>
  <c r="O176" i="12"/>
  <c r="Q176" i="12"/>
  <c r="U176" i="12"/>
  <c r="F177" i="12"/>
  <c r="G177" i="12" s="1"/>
  <c r="M177" i="12" s="1"/>
  <c r="I177" i="12"/>
  <c r="K177" i="12"/>
  <c r="O177" i="12"/>
  <c r="Q177" i="12"/>
  <c r="U177" i="12"/>
  <c r="F178" i="12"/>
  <c r="G178" i="12" s="1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0" i="12"/>
  <c r="G180" i="12" s="1"/>
  <c r="M180" i="12" s="1"/>
  <c r="I180" i="12"/>
  <c r="K180" i="12"/>
  <c r="O180" i="12"/>
  <c r="Q180" i="12"/>
  <c r="U180" i="12"/>
  <c r="F181" i="12"/>
  <c r="G181" i="12" s="1"/>
  <c r="M181" i="12" s="1"/>
  <c r="I181" i="12"/>
  <c r="K181" i="12"/>
  <c r="O181" i="12"/>
  <c r="Q181" i="12"/>
  <c r="U181" i="12"/>
  <c r="F182" i="12"/>
  <c r="G182" i="12" s="1"/>
  <c r="M182" i="12" s="1"/>
  <c r="I182" i="12"/>
  <c r="K182" i="12"/>
  <c r="O182" i="12"/>
  <c r="Q182" i="12"/>
  <c r="U182" i="12"/>
  <c r="F183" i="12"/>
  <c r="G183" i="12" s="1"/>
  <c r="M183" i="12" s="1"/>
  <c r="I183" i="12"/>
  <c r="K183" i="12"/>
  <c r="O183" i="12"/>
  <c r="Q183" i="12"/>
  <c r="U183" i="12"/>
  <c r="F184" i="12"/>
  <c r="G184" i="12" s="1"/>
  <c r="M184" i="12" s="1"/>
  <c r="I184" i="12"/>
  <c r="K184" i="12"/>
  <c r="O184" i="12"/>
  <c r="Q184" i="12"/>
  <c r="U184" i="12"/>
  <c r="F186" i="12"/>
  <c r="G186" i="12" s="1"/>
  <c r="I186" i="12"/>
  <c r="I185" i="12" s="1"/>
  <c r="K186" i="12"/>
  <c r="K185" i="12" s="1"/>
  <c r="O186" i="12"/>
  <c r="O185" i="12" s="1"/>
  <c r="Q186" i="12"/>
  <c r="Q185" i="12" s="1"/>
  <c r="U186" i="12"/>
  <c r="U185" i="12" s="1"/>
  <c r="F187" i="12"/>
  <c r="G187" i="12" s="1"/>
  <c r="M187" i="12" s="1"/>
  <c r="I187" i="12"/>
  <c r="K187" i="12"/>
  <c r="O187" i="12"/>
  <c r="Q187" i="12"/>
  <c r="U187" i="12"/>
  <c r="F188" i="12"/>
  <c r="G188" i="12" s="1"/>
  <c r="M188" i="12" s="1"/>
  <c r="I188" i="12"/>
  <c r="K188" i="12"/>
  <c r="O188" i="12"/>
  <c r="Q188" i="12"/>
  <c r="U188" i="12"/>
  <c r="F190" i="12"/>
  <c r="G190" i="12"/>
  <c r="M190" i="12" s="1"/>
  <c r="I190" i="12"/>
  <c r="I189" i="12" s="1"/>
  <c r="K190" i="12"/>
  <c r="K189" i="12" s="1"/>
  <c r="O190" i="12"/>
  <c r="O189" i="12" s="1"/>
  <c r="Q190" i="12"/>
  <c r="Q189" i="12" s="1"/>
  <c r="U190" i="12"/>
  <c r="U189" i="12" s="1"/>
  <c r="F191" i="12"/>
  <c r="G191" i="12"/>
  <c r="M191" i="12" s="1"/>
  <c r="I191" i="12"/>
  <c r="K191" i="12"/>
  <c r="O191" i="12"/>
  <c r="Q191" i="12"/>
  <c r="U191" i="12"/>
  <c r="F192" i="12"/>
  <c r="G192" i="12"/>
  <c r="M192" i="12" s="1"/>
  <c r="I192" i="12"/>
  <c r="K192" i="12"/>
  <c r="O192" i="12"/>
  <c r="Q192" i="12"/>
  <c r="U192" i="12"/>
  <c r="F193" i="12"/>
  <c r="G193" i="12"/>
  <c r="M193" i="12" s="1"/>
  <c r="I193" i="12"/>
  <c r="K193" i="12"/>
  <c r="O193" i="12"/>
  <c r="Q193" i="12"/>
  <c r="U193" i="12"/>
  <c r="F194" i="12"/>
  <c r="G194" i="12"/>
  <c r="M194" i="12" s="1"/>
  <c r="I194" i="12"/>
  <c r="K194" i="12"/>
  <c r="O194" i="12"/>
  <c r="Q194" i="12"/>
  <c r="U194" i="12"/>
  <c r="F195" i="12"/>
  <c r="G195" i="12"/>
  <c r="M195" i="12" s="1"/>
  <c r="I195" i="12"/>
  <c r="K195" i="12"/>
  <c r="O195" i="12"/>
  <c r="Q195" i="12"/>
  <c r="U195" i="12"/>
  <c r="F197" i="12"/>
  <c r="G197" i="12"/>
  <c r="M197" i="12" s="1"/>
  <c r="M196" i="12" s="1"/>
  <c r="I197" i="12"/>
  <c r="I196" i="12" s="1"/>
  <c r="K197" i="12"/>
  <c r="K196" i="12" s="1"/>
  <c r="O197" i="12"/>
  <c r="O196" i="12" s="1"/>
  <c r="Q197" i="12"/>
  <c r="Q196" i="12" s="1"/>
  <c r="U197" i="12"/>
  <c r="U196" i="12" s="1"/>
  <c r="F198" i="12"/>
  <c r="G198" i="12"/>
  <c r="M198" i="12" s="1"/>
  <c r="I198" i="12"/>
  <c r="K198" i="12"/>
  <c r="O198" i="12"/>
  <c r="Q198" i="12"/>
  <c r="U198" i="12"/>
  <c r="F200" i="12"/>
  <c r="G200" i="12" s="1"/>
  <c r="I200" i="12"/>
  <c r="I199" i="12" s="1"/>
  <c r="K200" i="12"/>
  <c r="K199" i="12" s="1"/>
  <c r="O200" i="12"/>
  <c r="O199" i="12" s="1"/>
  <c r="Q200" i="12"/>
  <c r="Q199" i="12" s="1"/>
  <c r="U200" i="12"/>
  <c r="U199" i="12" s="1"/>
  <c r="F201" i="12"/>
  <c r="G201" i="12" s="1"/>
  <c r="M201" i="12" s="1"/>
  <c r="I201" i="12"/>
  <c r="K201" i="12"/>
  <c r="O201" i="12"/>
  <c r="Q201" i="12"/>
  <c r="U201" i="12"/>
  <c r="F202" i="12"/>
  <c r="G202" i="12" s="1"/>
  <c r="M202" i="12" s="1"/>
  <c r="I202" i="12"/>
  <c r="K202" i="12"/>
  <c r="O202" i="12"/>
  <c r="Q202" i="12"/>
  <c r="U202" i="12"/>
  <c r="F203" i="12"/>
  <c r="G203" i="12" s="1"/>
  <c r="M203" i="12" s="1"/>
  <c r="I203" i="12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O205" i="12"/>
  <c r="Q205" i="12"/>
  <c r="U205" i="12"/>
  <c r="F206" i="12"/>
  <c r="G206" i="12" s="1"/>
  <c r="M206" i="12" s="1"/>
  <c r="I206" i="12"/>
  <c r="K206" i="12"/>
  <c r="O206" i="12"/>
  <c r="Q206" i="12"/>
  <c r="U206" i="12"/>
  <c r="F208" i="12"/>
  <c r="G208" i="12" s="1"/>
  <c r="I208" i="12"/>
  <c r="I207" i="12" s="1"/>
  <c r="K208" i="12"/>
  <c r="K207" i="12" s="1"/>
  <c r="O208" i="12"/>
  <c r="O207" i="12" s="1"/>
  <c r="Q208" i="12"/>
  <c r="Q207" i="12" s="1"/>
  <c r="U208" i="12"/>
  <c r="U207" i="12" s="1"/>
  <c r="F209" i="12"/>
  <c r="G209" i="12" s="1"/>
  <c r="M209" i="12" s="1"/>
  <c r="I209" i="12"/>
  <c r="K209" i="12"/>
  <c r="O209" i="12"/>
  <c r="Q209" i="12"/>
  <c r="U209" i="12"/>
  <c r="F210" i="12"/>
  <c r="G210" i="12" s="1"/>
  <c r="M210" i="12" s="1"/>
  <c r="I210" i="12"/>
  <c r="K210" i="12"/>
  <c r="O210" i="12"/>
  <c r="Q210" i="12"/>
  <c r="U210" i="12"/>
  <c r="F211" i="12"/>
  <c r="G211" i="12" s="1"/>
  <c r="M211" i="12" s="1"/>
  <c r="I211" i="12"/>
  <c r="K211" i="12"/>
  <c r="O211" i="12"/>
  <c r="Q211" i="12"/>
  <c r="U211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I20" i="1"/>
  <c r="I19" i="1"/>
  <c r="I18" i="1"/>
  <c r="I17" i="1"/>
  <c r="I16" i="1"/>
  <c r="I72" i="1"/>
  <c r="G27" i="1"/>
  <c r="G25" i="1"/>
  <c r="G26" i="1" s="1"/>
  <c r="F40" i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208" i="12"/>
  <c r="M207" i="12" s="1"/>
  <c r="G207" i="12"/>
  <c r="M186" i="12"/>
  <c r="M185" i="12" s="1"/>
  <c r="G185" i="12"/>
  <c r="M189" i="12"/>
  <c r="M109" i="12"/>
  <c r="M108" i="12" s="1"/>
  <c r="G108" i="12"/>
  <c r="M200" i="12"/>
  <c r="M199" i="12" s="1"/>
  <c r="G199" i="12"/>
  <c r="M134" i="12"/>
  <c r="M133" i="12" s="1"/>
  <c r="G133" i="12"/>
  <c r="M131" i="12"/>
  <c r="M130" i="12" s="1"/>
  <c r="G130" i="12"/>
  <c r="M115" i="12"/>
  <c r="M114" i="12" s="1"/>
  <c r="G114" i="12"/>
  <c r="M122" i="12"/>
  <c r="M68" i="12"/>
  <c r="M175" i="12"/>
  <c r="M174" i="12" s="1"/>
  <c r="G174" i="12"/>
  <c r="M137" i="12"/>
  <c r="M104" i="12"/>
  <c r="G66" i="12"/>
  <c r="M67" i="12"/>
  <c r="M66" i="12" s="1"/>
  <c r="G189" i="12"/>
  <c r="G196" i="12"/>
  <c r="M166" i="12"/>
  <c r="M165" i="12" s="1"/>
  <c r="M128" i="12"/>
  <c r="M127" i="12" s="1"/>
  <c r="G82" i="12"/>
  <c r="G58" i="12"/>
  <c r="M59" i="12"/>
  <c r="M58" i="12" s="1"/>
  <c r="M82" i="12"/>
  <c r="G137" i="12"/>
  <c r="G122" i="12"/>
  <c r="Q104" i="12"/>
  <c r="I104" i="12"/>
  <c r="M55" i="12"/>
  <c r="M54" i="12" s="1"/>
  <c r="G54" i="12"/>
  <c r="O54" i="12"/>
  <c r="M38" i="12"/>
  <c r="M37" i="12" s="1"/>
  <c r="G37" i="12"/>
  <c r="M9" i="12"/>
  <c r="M8" i="12" s="1"/>
  <c r="G50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<sst xmlns="http://schemas.openxmlformats.org/spreadsheetml/2006/main" count="1019" uniqueCount="492">
  <si>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</si>
  <si>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</si>
  <si>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</si>
  <si>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</si>
  <si>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</si>
  <si>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</si>
  <si>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</si>
  <si>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</si>
  <si>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</si>
  <si>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</si>
  <si>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</si>
  <si>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</si>
  <si>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</si>
  <si>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</si>
  <si>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</si>
  <si>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</si>
  <si>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</si>
  <si>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</si>
  <si>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</si>
  <si>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</si>
  <si>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</si>
  <si>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</si>
  <si>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</si>
  <si>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</si>
  <si>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</si>
  <si>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</si>
  <si>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</si>
  <si>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</si>
  <si>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</si>
  <si>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</si>
  <si>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</si>
  <si>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</si>
  <si>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</si>
  <si>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</si>
  <si>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</si>
  <si>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</si>
  <si>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</si>
  <si>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</si>
  <si>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</si>
  <si>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</si>
  <si>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</si>
  <si>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</si>
  <si>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</si>
  <si>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Na Karlově 1534, Benešov</t>
  </si>
  <si>
    <t>Rozpočet:</t>
  </si>
  <si>
    <t>Misto</t>
  </si>
  <si>
    <t xml:space="preserve">Stavební úpravy školní družiny, Benešov </t>
  </si>
  <si>
    <t>Město Benešov</t>
  </si>
  <si>
    <t>Masarykovo náměstí 100</t>
  </si>
  <si>
    <t>Benešov</t>
  </si>
  <si>
    <t>25601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</si>
  <si>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</si>
  <si>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</si>
  <si>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</si>
  <si>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</si>
  <si>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</si>
  <si>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</si>
  <si>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</si>
  <si>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</si>
  <si>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</si>
  <si>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</si>
  <si>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</si>
  <si>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</si>
  <si>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</si>
  <si>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</si>
  <si>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</si>
  <si>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</si>
  <si>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</si>
  <si>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</si>
  <si>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</si>
  <si>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</si>
  <si>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</si>
  <si>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</si>
  <si>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</si>
  <si>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</si>
  <si>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</si>
  <si>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714</t>
  </si>
  <si>
    <t>Izol akustické a protiotřesové</t>
  </si>
  <si>
    <t>720</t>
  </si>
  <si>
    <t>Zdravotechnická instalace</t>
  </si>
  <si>
    <t>725</t>
  </si>
  <si>
    <t>Zařizovací předměty</t>
  </si>
  <si>
    <t>730</t>
  </si>
  <si>
    <t>Ústřední vytápění</t>
  </si>
  <si>
    <t>740</t>
  </si>
  <si>
    <t>Elektroinstalace - silnoproud</t>
  </si>
  <si>
    <t>742</t>
  </si>
  <si>
    <t>Elektroinstalace - slaboproud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</si>
  <si>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</si>
  <si>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</si>
  <si>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</si>
  <si>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</si>
  <si>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</si>
  <si>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</si>
  <si>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</si>
  <si>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</si>
  <si>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</si>
  <si>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</si>
  <si>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</si>
  <si>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</si>
  <si>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</si>
  <si>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</si>
  <si>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</si>
  <si>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</si>
  <si>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</si>
  <si>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</si>
  <si>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</si>
  <si>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</si>
  <si>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</si>
  <si>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</si>
  <si>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</si>
  <si>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</si>
  <si>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</si>
  <si>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</si>
  <si>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</si>
  <si>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</si>
  <si>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</si>
  <si>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</si>
  <si>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</si>
  <si>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</si>
  <si>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</si>
  <si>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</si>
  <si>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</si>
  <si>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</si>
  <si>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</si>
  <si>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</si>
  <si>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</si>
  <si>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</si>
  <si>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</si>
  <si>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</si>
  <si>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</si>
  <si>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</si>
  <si>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</si>
  <si>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342255024R00</t>
  </si>
  <si>
    <t>Příčky z desek Ytong tl. 100 mm</t>
  </si>
  <si>
    <t>m2</t>
  </si>
  <si>
    <t>POL1_0</t>
  </si>
  <si>
    <t>342255026R00</t>
  </si>
  <si>
    <t>Příčky z desek Ytong tl. 125 mm</t>
  </si>
  <si>
    <t>342255028R00</t>
  </si>
  <si>
    <t>Příčky z desek Ytong tl. 150 mm</t>
  </si>
  <si>
    <t>317121047RT2</t>
  </si>
  <si>
    <t>Překlad nenosný pórobetonový, světlost otvoru do 1050 mm, překlad nenosný NEP 100-1250, 124 x 24,9 x 10 cm</t>
  </si>
  <si>
    <t>kus</t>
  </si>
  <si>
    <t>317944313R00</t>
  </si>
  <si>
    <t>Válcované nosníky č. 14 - 22 osazované do připravených otvorů</t>
  </si>
  <si>
    <t>t</t>
  </si>
  <si>
    <t>Válcované nosníky č. 14 - 22 osazované do připravených otvorů, (v případě nutnosti - m.č.103)</t>
  </si>
  <si>
    <t>R740 94011</t>
  </si>
  <si>
    <t>Dodávka válcovaných nosníků I,U v.14-22cm</t>
  </si>
  <si>
    <t>Dodávka válcovaných nosníků I,U v.14-22cm, (v případě nutnosti m.č.103)</t>
  </si>
  <si>
    <t>317234410R00</t>
  </si>
  <si>
    <t>Vyzdívka mezi nosníky cihlami pálenými na MC</t>
  </si>
  <si>
    <t>m3</t>
  </si>
  <si>
    <t>Vyzdívka mezi nosníky cihlami pálenými na MC, (v případě nutnosti - m.č.103)</t>
  </si>
  <si>
    <t>346244381R00</t>
  </si>
  <si>
    <t>Plentování ocelových nosníků výšky do 20 cm</t>
  </si>
  <si>
    <t>Plentování ocelových nosníků výšky do 20 cm, (v případě nutnosti - m.č.103)</t>
  </si>
  <si>
    <t>340271510R00</t>
  </si>
  <si>
    <t>Zazdívka otvorů pl.do 1 m2, pórobet.tvár.,tl.10 cm</t>
  </si>
  <si>
    <t>340271615R00</t>
  </si>
  <si>
    <t>Zazdívka otvorů pl.do 4 m2, pórobet.tvár.,tl.15 cm</t>
  </si>
  <si>
    <t>310238211R00</t>
  </si>
  <si>
    <t>Zazdívka otvorů plochy do 1 m2 cihlami na MVC</t>
  </si>
  <si>
    <t>342261113RS1</t>
  </si>
  <si>
    <t>Příčka sádrokarton. ocel.kce, 1x oplášť. tl.125 mm, desky standard tl.12,5 mm, izol. minerál tl.8 cm</t>
  </si>
  <si>
    <t>342266111RU9</t>
  </si>
  <si>
    <t xml:space="preserve">Obklad stěn sádrokartonem na ocelovou konstrukci, desky standard impreg. tl. 12,5 mm, bez izolace </t>
  </si>
  <si>
    <t>342266111RU8</t>
  </si>
  <si>
    <t>Obklad stěn sádrokartonem na ocelovou konstrukci, desky protipožární tl. 12,5 mm, bez izolace</t>
  </si>
  <si>
    <t>R342 26-619</t>
  </si>
  <si>
    <t>Stěna sádrokartonová Knauf W630.CZ, desky Masivebauplatte, NC</t>
  </si>
  <si>
    <t>342266998RT1</t>
  </si>
  <si>
    <t>Příplatek pro obklad za plochu do 5 m2, plochy do 2 m2</t>
  </si>
  <si>
    <t>342266998RT2</t>
  </si>
  <si>
    <t>Příplatek pro obklad za plochu do 5 m2, plochy 2 - 5 m2</t>
  </si>
  <si>
    <t>342264051RT3</t>
  </si>
  <si>
    <t>Podhled sádrokartonový na zavěšenou ocel. konstr., desky standard impreg. tl. 12,5 mm, bez izolace</t>
  </si>
  <si>
    <t>342264051RT2</t>
  </si>
  <si>
    <t>Podhled sádrokartonový na zavěšenou ocel. konstr., desky protipožární tl. 12,5 mm, bez izolace</t>
  </si>
  <si>
    <t>R342 26-9991</t>
  </si>
  <si>
    <t>Příplatek za mont druhé desky protipožární 12,5mm, vč.dodávky</t>
  </si>
  <si>
    <t>Podhled sádrokartonový na zavěšenou ocel. konstr., desky protipožární tl.12,5 mm, bez izolace (šikmý)</t>
  </si>
  <si>
    <t>342264051RT4</t>
  </si>
  <si>
    <t>Podhled sádrokartonový na zavěšenou ocel. konstr., desky požár. impreg. tl. 12,5 mm, bez izolace</t>
  </si>
  <si>
    <t>342264098RT2</t>
  </si>
  <si>
    <t>Příplatek k podhledu sádrokart. za plochu do 10 m2, pro plochy 2 - 5 m2</t>
  </si>
  <si>
    <t>R342 26-3599</t>
  </si>
  <si>
    <t>Revizní dvířka uzamylkat.do SDK příček, 800x800 mm, NC</t>
  </si>
  <si>
    <t>612421637R00</t>
  </si>
  <si>
    <t>Omítka vnitřní zdiva, MVC, štuková</t>
  </si>
  <si>
    <t>612421626R00</t>
  </si>
  <si>
    <t>Omítka vnitřní zdiva, MVC, hladká</t>
  </si>
  <si>
    <t>612425931R00</t>
  </si>
  <si>
    <t>Omítka vápenná vnitřního ostění - štuková</t>
  </si>
  <si>
    <t>612403399R00</t>
  </si>
  <si>
    <t>Hrubá výplň rýh ve stěnách maltou</t>
  </si>
  <si>
    <t>611403399R00</t>
  </si>
  <si>
    <t>Hrubá výplň rýh maltou ve stropech</t>
  </si>
  <si>
    <t>612409991R00</t>
  </si>
  <si>
    <t>Začištění omítek kolem oken,dveří apod.</t>
  </si>
  <si>
    <t>m</t>
  </si>
  <si>
    <t>615481211R00</t>
  </si>
  <si>
    <t>Montáž výztužné sítě (perlinky) do stěrky na nosníky a překlady</t>
  </si>
  <si>
    <t>612421231R00</t>
  </si>
  <si>
    <t>Oprava vápen.omítek stěn do 10 % pl. - štukových</t>
  </si>
  <si>
    <t>611421231R00</t>
  </si>
  <si>
    <t>Oprava váp.omítek stropů do 10% plochy - štukových</t>
  </si>
  <si>
    <t>612421331R00</t>
  </si>
  <si>
    <t>Oprava vápen.omítek stěn do 30 % pl. - štukových</t>
  </si>
  <si>
    <t>612433212R00</t>
  </si>
  <si>
    <t>Omítka sanační vnitřní, střední zasolení, tl.25 mm</t>
  </si>
  <si>
    <t>622423522R00</t>
  </si>
  <si>
    <t>Oprava vnějších omítek do 50 % plochy, složitost III., štuk na 100 % plochy</t>
  </si>
  <si>
    <t>622421143R00</t>
  </si>
  <si>
    <t>Omítka vnější stěn, MVC, štuková, složitost 1-2, (doplnění)</t>
  </si>
  <si>
    <t>622412323R00</t>
  </si>
  <si>
    <t>Nátěr stěn vnějších, slož.3-4 ,silikonový</t>
  </si>
  <si>
    <t>632451024R00</t>
  </si>
  <si>
    <t>Vyrovnávací potěr MC 15, v pásu, tl. 50 mm</t>
  </si>
  <si>
    <t>631312141R00</t>
  </si>
  <si>
    <t>Doplnění rýh betonem v dosavadních mazaninách</t>
  </si>
  <si>
    <t>631311131R00</t>
  </si>
  <si>
    <t>Doplnění mazanin betonem do 1 m2, nad tl. 8 cm</t>
  </si>
  <si>
    <t>642942111R00</t>
  </si>
  <si>
    <t>Osazení zárubní dveřních ocelových, pl. do 2,5 m2</t>
  </si>
  <si>
    <t>642944121R00</t>
  </si>
  <si>
    <t>Osazení ocelových zárubní dodatečně do 2,5 m2</t>
  </si>
  <si>
    <t>642942213R00</t>
  </si>
  <si>
    <t>Osazení zárubně do sádrokarton. příčky tl. 125 mm</t>
  </si>
  <si>
    <t>R642 91141</t>
  </si>
  <si>
    <t>Dodávka ocelové zárubně 600-900/1970/100mm</t>
  </si>
  <si>
    <t>R642 99999</t>
  </si>
  <si>
    <t>Dodávka ocelové zárubně ATP 800/1550/125mm, NC</t>
  </si>
  <si>
    <t>941955001R00</t>
  </si>
  <si>
    <t>Lešení lehké pomocné, výška podlahy do 1,2 m</t>
  </si>
  <si>
    <t>952901111R00</t>
  </si>
  <si>
    <t>Vyčištění budov o výšce podlaží do 4 m</t>
  </si>
  <si>
    <t>968071112R00</t>
  </si>
  <si>
    <t>Vyvěšení, zavěšení kovových křídel oken pl. 1,5 m2</t>
  </si>
  <si>
    <t>968072354R00</t>
  </si>
  <si>
    <t>Vybourání kovových rámů oken zdvojených pl. 1 m2</t>
  </si>
  <si>
    <t>968072455R00</t>
  </si>
  <si>
    <t>Vybourání kovových dveřních zárubní pl. do 2 m2</t>
  </si>
  <si>
    <t>968062456R00</t>
  </si>
  <si>
    <t>Vybourání dřevěných dveřních zárubní pl. nad 2 m2</t>
  </si>
  <si>
    <t>968061125R00</t>
  </si>
  <si>
    <t>Vyvěšení dřevěných a plastových dveřních křídel pl. do 2 m2</t>
  </si>
  <si>
    <t>968095001R00</t>
  </si>
  <si>
    <t>Bourání parapetů dřevěných š. do 25 cm</t>
  </si>
  <si>
    <t>962031113R00</t>
  </si>
  <si>
    <t>Bourání příček z cihel pálených plných tl. 65 mm</t>
  </si>
  <si>
    <t>962031116R00</t>
  </si>
  <si>
    <t>Bourání příček z cihel pálených plných tl. 140 mm</t>
  </si>
  <si>
    <t>962032231R00</t>
  </si>
  <si>
    <t>Bourání zdiva z cihel pálených na MVC</t>
  </si>
  <si>
    <t>965081713R00</t>
  </si>
  <si>
    <t>Bourání dlažeb keramických tl.10 mm, nad 1 m2</t>
  </si>
  <si>
    <t>965081702R00</t>
  </si>
  <si>
    <t xml:space="preserve">Bourání soklíků z dlažeb keramických </t>
  </si>
  <si>
    <t>R960 99991</t>
  </si>
  <si>
    <t>Bourací práce nespecifikované</t>
  </si>
  <si>
    <t>hod</t>
  </si>
  <si>
    <t>971033651R00</t>
  </si>
  <si>
    <t>Vybourání otv. zeď cihel. pl.4 m2, tl.60 cm, MVC</t>
  </si>
  <si>
    <t>971033431R00</t>
  </si>
  <si>
    <t>Vybourání otv. zeď cihel. pl.0,25 m2, tl.15cm, MVC</t>
  </si>
  <si>
    <t>971033561R00</t>
  </si>
  <si>
    <t>Vybourání otv. zeď cihel. pl.1 m2, tl.60 cm, MVC</t>
  </si>
  <si>
    <t>971033521R00</t>
  </si>
  <si>
    <t>Vybourání otv. zeď cihel. pl.1 m2, tl.10 cm, MVC</t>
  </si>
  <si>
    <t>971033621R00</t>
  </si>
  <si>
    <t>Vybourání otv. zeď cihel. pl.4 m2, tl.10 cm, MVC</t>
  </si>
  <si>
    <t>974031164R00</t>
  </si>
  <si>
    <t>Vysekání rýh ve zdi cihelné 15 x 15 cm</t>
  </si>
  <si>
    <t>974031165R00</t>
  </si>
  <si>
    <t>Vysekání rýh ve zdi cihelné 15 x 20 cm, (v případě nutnosti - m.č.103)</t>
  </si>
  <si>
    <t>978011121R00</t>
  </si>
  <si>
    <t>Otlučení omítek vnitřních vápenných stropů do 10 %</t>
  </si>
  <si>
    <t>978013121R00</t>
  </si>
  <si>
    <t>Otlučení omítek vnitřních stěn v rozsahu do 10 %</t>
  </si>
  <si>
    <t>978013141R00</t>
  </si>
  <si>
    <t>Otlučení omítek vnitřních stěn v rozsahu do 30 %</t>
  </si>
  <si>
    <t>978013191R00</t>
  </si>
  <si>
    <t>Otlučení omítek vnitřních stěn v rozsahu do 100 %</t>
  </si>
  <si>
    <t>978059531R00</t>
  </si>
  <si>
    <t>Odsekání vnitřních obkladů stěn nad 2 m2</t>
  </si>
  <si>
    <t>975022271R00</t>
  </si>
  <si>
    <t>Podchycení zdiva výztuhou do 3 m,zdi 45 cm nad 5 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</si>
  <si>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</si>
  <si>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</si>
  <si>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</si>
  <si>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</si>
  <si>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</si>
  <si>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</si>
  <si>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</si>
  <si>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</si>
  <si>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</si>
  <si>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</si>
  <si>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</si>
  <si>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</t>
  </si>
  <si>
    <t>999281108R00</t>
  </si>
  <si>
    <t>Přesun hmot pro opravy a údržbu do výšky 12 m</t>
  </si>
  <si>
    <t>R714 21-1199</t>
  </si>
  <si>
    <t>Montáž akustického podhledu z minerálních panelů, lepením, včetně dodávky lepidla - NC</t>
  </si>
  <si>
    <t>63173999</t>
  </si>
  <si>
    <t xml:space="preserve">Akustický podhled Master B  </t>
  </si>
  <si>
    <t>POL3_0</t>
  </si>
  <si>
    <t>998714202R00</t>
  </si>
  <si>
    <t>Přesun hmot pro akustická opatření, výšky do 12 m</t>
  </si>
  <si>
    <t>R720 99999</t>
  </si>
  <si>
    <t>Demontáž stávajících rozvodů vody a kanalizace</t>
  </si>
  <si>
    <t>soubor</t>
  </si>
  <si>
    <t>R720 91847</t>
  </si>
  <si>
    <t>Dodávka a montáž kanalizačních rozvodů</t>
  </si>
  <si>
    <t>R720 81479</t>
  </si>
  <si>
    <t>Dodávka a montáž nových rozvodů vody</t>
  </si>
  <si>
    <t>R720</t>
  </si>
  <si>
    <t>D+M hydrantu s tvar.stálou hadicí 30m</t>
  </si>
  <si>
    <t>R720 11191</t>
  </si>
  <si>
    <t>Stavební přípomoce</t>
  </si>
  <si>
    <t>R725 91191</t>
  </si>
  <si>
    <t>Demontáž stávajících ZP (1x vana, 1x WC kombi, 1x umyvadlo+baterie, dřezu+baterie, hydrantu )</t>
  </si>
  <si>
    <t>R725 41891</t>
  </si>
  <si>
    <t>D+M WC kombi</t>
  </si>
  <si>
    <t>R725 41856</t>
  </si>
  <si>
    <t>D+M pisoáru</t>
  </si>
  <si>
    <t>R725 61482</t>
  </si>
  <si>
    <t>D+M umyvadla š.400mm vč.sifonu a polonohy</t>
  </si>
  <si>
    <t>R725 61484</t>
  </si>
  <si>
    <t>D+M umyvadla š.600mm vč.sifonu a polonohy</t>
  </si>
  <si>
    <t>R725 84791</t>
  </si>
  <si>
    <t>D+M stojánkové umyvadlové baterie</t>
  </si>
  <si>
    <t>R725 86714</t>
  </si>
  <si>
    <t>D+M dělící stěny z lamina (plastu) š.715mm</t>
  </si>
  <si>
    <t>R730 59191</t>
  </si>
  <si>
    <t>Demontáže vytápění, (kotel, rozvody, radiátory, odpoj.radiátů)-dle PD</t>
  </si>
  <si>
    <t>R730 91592</t>
  </si>
  <si>
    <t>Doplnění rozvodů vytápění</t>
  </si>
  <si>
    <t>R730 99145</t>
  </si>
  <si>
    <t>Doplnění radiátorů vč.příslušenství (2kusy)</t>
  </si>
  <si>
    <t>R730 99999</t>
  </si>
  <si>
    <t>R740 91991</t>
  </si>
  <si>
    <t>Elektroinstalace silnoproud, viz příloha</t>
  </si>
  <si>
    <t>R740 91992</t>
  </si>
  <si>
    <t>R742 91991</t>
  </si>
  <si>
    <t>Elektroinstalace slaboproud, viz příloha</t>
  </si>
  <si>
    <t>R742 91992</t>
  </si>
  <si>
    <t>764410850R00</t>
  </si>
  <si>
    <t>Demontáž oplechování parapetů,rš od 100 do 330 mm</t>
  </si>
  <si>
    <t>764816127R00</t>
  </si>
  <si>
    <t>Oplechování parapetů, lakovaný Pz plech, rš 270 mm</t>
  </si>
  <si>
    <t>998764202R00</t>
  </si>
  <si>
    <t>Přesun hmot pro klempířské konstr., výšky do 12 m</t>
  </si>
  <si>
    <t>766711001R00</t>
  </si>
  <si>
    <t>Montáž oken a balkonových dveří s vypěněním</t>
  </si>
  <si>
    <t>R766 47191</t>
  </si>
  <si>
    <t>Dodávka plastových oken s izol.3sklem dle PD</t>
  </si>
  <si>
    <t>766711021R00</t>
  </si>
  <si>
    <t>Montáž vstupních dveří s vypěněním</t>
  </si>
  <si>
    <t>R766 91584</t>
  </si>
  <si>
    <t>Dodávka plastových vstupních dveří vč.panik.kování, dle PD</t>
  </si>
  <si>
    <t>R766 99999</t>
  </si>
  <si>
    <t>Vnitřní dveře s s minimální výpočtovou lab., neprozvučností 27 dB - viz PD!</t>
  </si>
  <si>
    <t>766661112R00</t>
  </si>
  <si>
    <t>Montáž dveří do zárubně,otevíravých 1kř.do 0,8 m</t>
  </si>
  <si>
    <t>61160111R</t>
  </si>
  <si>
    <t>Dveře vnitřní fólie KLASIK plné 1-křídlé 700 x 1970 mm bílé</t>
  </si>
  <si>
    <t>61160112R</t>
  </si>
  <si>
    <t>Dveře vnitřní fólie KLASIK plné 1-křídlé 800 x 1970 mm bílé</t>
  </si>
  <si>
    <t>61160999</t>
  </si>
  <si>
    <t>Dveře vnitřní fólie plné 1-křídlé 800x1550mm bílé, ATP - NC</t>
  </si>
  <si>
    <t>766661122R00</t>
  </si>
  <si>
    <t>Montáž dveří do zárubně,otevíravých 1kř.nad 0,8 m</t>
  </si>
  <si>
    <t>61160113R</t>
  </si>
  <si>
    <t>Dveře vnitřní fólie KLASIK plné 1-křídlé 900 x 1970 mm bílé</t>
  </si>
  <si>
    <t>766669112R00</t>
  </si>
  <si>
    <t>Montáž větrací mřížky do dveří, včetně vyříznutí otvoru - NC</t>
  </si>
  <si>
    <t>R766 61198</t>
  </si>
  <si>
    <t>Dodávka větrací mřížky</t>
  </si>
  <si>
    <t>766661413R00</t>
  </si>
  <si>
    <t>Montáž dveří protipožár.1kř.do 80 cm, bez kukátka</t>
  </si>
  <si>
    <t>61165601R</t>
  </si>
  <si>
    <t>Dveře protipožární EI30 plné 1-křídlé 600 x 1970 mm fólie</t>
  </si>
  <si>
    <t>766669117R00</t>
  </si>
  <si>
    <t>Dokování samozavírače na ocelovou zárubeň</t>
  </si>
  <si>
    <t>R766 61149</t>
  </si>
  <si>
    <t>Dodávka samozavírače</t>
  </si>
  <si>
    <t>R766 61171</t>
  </si>
  <si>
    <t>Dodávka kování dle výběru investora, NC</t>
  </si>
  <si>
    <t>R766 61173</t>
  </si>
  <si>
    <t>Dodávka WC kování dle výběru investora</t>
  </si>
  <si>
    <t>R766 64891</t>
  </si>
  <si>
    <t>Opatření stávajících dveří panik.kováním, NC</t>
  </si>
  <si>
    <t>R766 61197</t>
  </si>
  <si>
    <t>Dodávka + montáž dřevěného zábradlí schodiště, včetně povrchové úpravy - NC</t>
  </si>
  <si>
    <t>766694111R00</t>
  </si>
  <si>
    <t>Montáž parapetních desek š.do 30 cm,dl.do 100 cm</t>
  </si>
  <si>
    <t>R766 69911</t>
  </si>
  <si>
    <t>Dodávka parapetní desky z lamina š.-250mm</t>
  </si>
  <si>
    <t>R766 61294</t>
  </si>
  <si>
    <t>Dodávka a montáž krytů radiátorů, materiál dřevo, povrch.úprava nátěr - rozsah dle skutečnosti</t>
  </si>
  <si>
    <t>766421821R00</t>
  </si>
  <si>
    <t>Demontáž obložení stropů palubkami</t>
  </si>
  <si>
    <t>766421822R00</t>
  </si>
  <si>
    <t>Demontáž podkladových roštů obložení podhledů</t>
  </si>
  <si>
    <t>R766 81-2899</t>
  </si>
  <si>
    <t>Demontáž kuchyňských linek</t>
  </si>
  <si>
    <t>771101101R00</t>
  </si>
  <si>
    <t>Vysávání podlah prům.vysavačem pro pokládku dlažby</t>
  </si>
  <si>
    <t>771101210R00</t>
  </si>
  <si>
    <t>Penetrace podkladu pod dlažby</t>
  </si>
  <si>
    <t>771212113R00</t>
  </si>
  <si>
    <t>Kladení dlažby keramické do TM, vel. do 400x400 mm</t>
  </si>
  <si>
    <t>771579791R00</t>
  </si>
  <si>
    <t>Příplatek za plochu podlah keram. do 5 m2 jednotl.</t>
  </si>
  <si>
    <t>771130111R00</t>
  </si>
  <si>
    <t>Obklad soklíků rovných do tmele výšky do 100 mm</t>
  </si>
  <si>
    <t>R771 99191</t>
  </si>
  <si>
    <t>Dodávka tmelu, pojiva a spárovací hmoty</t>
  </si>
  <si>
    <t>R771 99195</t>
  </si>
  <si>
    <t>Dodávka dlažby keramické dle výběru investora</t>
  </si>
  <si>
    <t>998771202R00</t>
  </si>
  <si>
    <t>Přesun hmot pro podlahy z dlaždic, výšky do 12 m</t>
  </si>
  <si>
    <t>776401800R00</t>
  </si>
  <si>
    <t>Demontáž soklíků nebo lišt, pryžových nebo z PVC</t>
  </si>
  <si>
    <t>Demontáž soklíků nebo lišt, pryžových nebo z PVC, kobercových</t>
  </si>
  <si>
    <t>776511810RT2</t>
  </si>
  <si>
    <t>Odstranění PVC a koberců lepených bez podložky, z ploch 10 - 20 m2</t>
  </si>
  <si>
    <t>776101101R00</t>
  </si>
  <si>
    <t>Vysávání podlah prům.vysavačem pod povlak.podlahy</t>
  </si>
  <si>
    <t>776421100R00</t>
  </si>
  <si>
    <t>Lepení podlahových soklíků z PVC a vinylu</t>
  </si>
  <si>
    <t>776521200R00</t>
  </si>
  <si>
    <t>Lepení povlakových podlah z dílců PVC a CV (vinyl)</t>
  </si>
  <si>
    <t>R776 91981</t>
  </si>
  <si>
    <t>Dodávka soklu k vinylové krytině</t>
  </si>
  <si>
    <t>R776 99191</t>
  </si>
  <si>
    <t>Dodávka vinylové krytiny dle výběru investora, NC</t>
  </si>
  <si>
    <t>998776202R00</t>
  </si>
  <si>
    <t>Přesun hmot pro podlahy povlakové, výšky do 12 m</t>
  </si>
  <si>
    <t>777531022R00</t>
  </si>
  <si>
    <t>Vyrovnání podlah, samonivel. hmota Rovinal tl.2 mm</t>
  </si>
  <si>
    <t>998777202R00</t>
  </si>
  <si>
    <t>Přesun hmot pro podlahy syntetické, výšky do 12 m</t>
  </si>
  <si>
    <t>781101210R00</t>
  </si>
  <si>
    <t>Penetrace podkladu pod obklady</t>
  </si>
  <si>
    <t>781210131R00</t>
  </si>
  <si>
    <t>Obkládání stěn obkl. pórovin. do tmele do 300x300</t>
  </si>
  <si>
    <t>781419711R00</t>
  </si>
  <si>
    <t>Příplatek k obkladu stěn za plochu do 10 m2 jedntl</t>
  </si>
  <si>
    <t>R781 99191</t>
  </si>
  <si>
    <t>Dodávka tmele, pojiva a spárovací hmoty</t>
  </si>
  <si>
    <t>R781 99195</t>
  </si>
  <si>
    <t>Dodávka obkladu keramického dle výběru investora</t>
  </si>
  <si>
    <t>998781202R00</t>
  </si>
  <si>
    <t>Přesun hmot pro obklady keramické, výšky do 12 m</t>
  </si>
  <si>
    <t>783225600R00</t>
  </si>
  <si>
    <t>Nátěr syntetický kovových konstrukcí 2x email</t>
  </si>
  <si>
    <t>783622900R00</t>
  </si>
  <si>
    <t>Údržba, nátěr syntetický truhl. výrobků 2x, (podlaha 2.NP)</t>
  </si>
  <si>
    <t>784011111R00</t>
  </si>
  <si>
    <t>Oprášení/ometení podkladu</t>
  </si>
  <si>
    <t>784011121R00</t>
  </si>
  <si>
    <t>Broušení štuků a nových omítek</t>
  </si>
  <si>
    <t>784011222RT2</t>
  </si>
  <si>
    <t>Zakrytí podlah, včetně odstranění, včetně papírové lepenky</t>
  </si>
  <si>
    <t>784191101R00</t>
  </si>
  <si>
    <t>Penetrace podkladu univerzální Primalex 1x</t>
  </si>
  <si>
    <t>Penetrace podkladu univerzální Primalex 1x, na SDK</t>
  </si>
  <si>
    <t>784195212R00</t>
  </si>
  <si>
    <t>Malba Primalex Plus, bílá, bez penetrace, 2 x</t>
  </si>
  <si>
    <t>784195112R00</t>
  </si>
  <si>
    <t>Malba Primalex Standard,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</si>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</sst>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SUMIF(F47:F71,A16,I47:I71)+SUMIF(F47:F71,"PSU",I47:I71)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SUMIF(F47:F71,A17,I47:I71)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SUMIF(F47:F71,A18,I47:I71)</f>
        <v>0</v>
      </c>
      <c r="J18" s="82"/>
    </row>
    <row r="19" spans="1:10" ht="23.25" customHeight="1" x14ac:dyDescent="0.2">
      <c r="A19" s="192" t="s">
        <v>104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SUMIF(F47:F71,A19,I47:I71)</f>
        <v>0</v>
      </c>
      <c r="J19" s="82"/>
    </row>
    <row r="20" spans="1:10" ht="23.25" customHeight="1" x14ac:dyDescent="0.2">
      <c r="A20" s="192" t="s">
        <v>105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SUMIF(F47:F71,A20,I47:I71)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45573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51</v>
      </c>
      <c r="C39" s="137" t="s">
        <v>46</v>
      </c>
      <c r="D39" s="138"/>
      <c r="E39" s="138"/>
      <c r="F39" s="146">
        <f>'Rozpočet Pol'!AC215</f>
        <v>0</v>
      </c>
      <c r="G39" s="147">
        <f>'Rozpočet Pol'!AD215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54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55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56</v>
      </c>
      <c r="C47" s="174" t="s">
        <v>57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58</v>
      </c>
      <c r="C48" s="164" t="s">
        <v>59</v>
      </c>
      <c r="D48" s="166"/>
      <c r="E48" s="166"/>
      <c r="F48" s="182" t="s">
        <v>23</v>
      </c>
      <c r="G48" s="183"/>
      <c r="H48" s="183"/>
      <c r="I48" s="184">
        <f>'Rozpočet Pol'!G37</f>
        <v>0</v>
      </c>
      <c r="J48" s="184"/>
    </row>
    <row r="49" spans="1:10" ht="25.5" customHeight="1" x14ac:dyDescent="0.2">
      <c r="A49" s="162"/>
      <c r="B49" s="165" t="s">
        <v>60</v>
      </c>
      <c r="C49" s="164" t="s">
        <v>61</v>
      </c>
      <c r="D49" s="166"/>
      <c r="E49" s="166"/>
      <c r="F49" s="182" t="s">
        <v>23</v>
      </c>
      <c r="G49" s="183"/>
      <c r="H49" s="183"/>
      <c r="I49" s="184">
        <f>'Rozpočet Pol'!G50</f>
        <v>0</v>
      </c>
      <c r="J49" s="184"/>
    </row>
    <row r="50" spans="1:10" ht="25.5" customHeight="1" x14ac:dyDescent="0.2">
      <c r="A50" s="162"/>
      <c r="B50" s="165" t="s">
        <v>62</v>
      </c>
      <c r="C50" s="164" t="s">
        <v>63</v>
      </c>
      <c r="D50" s="166"/>
      <c r="E50" s="166"/>
      <c r="F50" s="182" t="s">
        <v>23</v>
      </c>
      <c r="G50" s="183"/>
      <c r="H50" s="183"/>
      <c r="I50" s="184">
        <f>'Rozpočet Pol'!G54</f>
        <v>0</v>
      </c>
      <c r="J50" s="184"/>
    </row>
    <row r="51" spans="1:10" ht="25.5" customHeight="1" x14ac:dyDescent="0.2">
      <c r="A51" s="162"/>
      <c r="B51" s="165" t="s">
        <v>64</v>
      </c>
      <c r="C51" s="164" t="s">
        <v>65</v>
      </c>
      <c r="D51" s="166"/>
      <c r="E51" s="166"/>
      <c r="F51" s="182" t="s">
        <v>23</v>
      </c>
      <c r="G51" s="183"/>
      <c r="H51" s="183"/>
      <c r="I51" s="184">
        <f>'Rozpočet Pol'!G58</f>
        <v>0</v>
      </c>
      <c r="J51" s="184"/>
    </row>
    <row r="52" spans="1:10" ht="25.5" customHeight="1" x14ac:dyDescent="0.2">
      <c r="A52" s="162"/>
      <c r="B52" s="165" t="s">
        <v>66</v>
      </c>
      <c r="C52" s="164" t="s">
        <v>67</v>
      </c>
      <c r="D52" s="166"/>
      <c r="E52" s="166"/>
      <c r="F52" s="182" t="s">
        <v>23</v>
      </c>
      <c r="G52" s="183"/>
      <c r="H52" s="183"/>
      <c r="I52" s="184">
        <f>'Rozpočet Pol'!G64</f>
        <v>0</v>
      </c>
      <c r="J52" s="184"/>
    </row>
    <row r="53" spans="1:10" ht="25.5" customHeight="1" x14ac:dyDescent="0.2">
      <c r="A53" s="162"/>
      <c r="B53" s="165" t="s">
        <v>68</v>
      </c>
      <c r="C53" s="164" t="s">
        <v>69</v>
      </c>
      <c r="D53" s="166"/>
      <c r="E53" s="166"/>
      <c r="F53" s="182" t="s">
        <v>23</v>
      </c>
      <c r="G53" s="183"/>
      <c r="H53" s="183"/>
      <c r="I53" s="184">
        <f>'Rozpočet Pol'!G66</f>
        <v>0</v>
      </c>
      <c r="J53" s="184"/>
    </row>
    <row r="54" spans="1:10" ht="25.5" customHeight="1" x14ac:dyDescent="0.2">
      <c r="A54" s="162"/>
      <c r="B54" s="165" t="s">
        <v>70</v>
      </c>
      <c r="C54" s="164" t="s">
        <v>71</v>
      </c>
      <c r="D54" s="166"/>
      <c r="E54" s="166"/>
      <c r="F54" s="182" t="s">
        <v>23</v>
      </c>
      <c r="G54" s="183"/>
      <c r="H54" s="183"/>
      <c r="I54" s="184">
        <f>'Rozpočet Pol'!G68</f>
        <v>0</v>
      </c>
      <c r="J54" s="184"/>
    </row>
    <row r="55" spans="1:10" ht="25.5" customHeight="1" x14ac:dyDescent="0.2">
      <c r="A55" s="162"/>
      <c r="B55" s="165" t="s">
        <v>72</v>
      </c>
      <c r="C55" s="164" t="s">
        <v>73</v>
      </c>
      <c r="D55" s="166"/>
      <c r="E55" s="166"/>
      <c r="F55" s="182" t="s">
        <v>23</v>
      </c>
      <c r="G55" s="183"/>
      <c r="H55" s="183"/>
      <c r="I55" s="184">
        <f>'Rozpočet Pol'!G82</f>
        <v>0</v>
      </c>
      <c r="J55" s="184"/>
    </row>
    <row r="56" spans="1:10" ht="25.5" customHeight="1" x14ac:dyDescent="0.2">
      <c r="A56" s="162"/>
      <c r="B56" s="165" t="s">
        <v>74</v>
      </c>
      <c r="C56" s="164" t="s">
        <v>75</v>
      </c>
      <c r="D56" s="166"/>
      <c r="E56" s="166"/>
      <c r="F56" s="182" t="s">
        <v>23</v>
      </c>
      <c r="G56" s="183"/>
      <c r="H56" s="183"/>
      <c r="I56" s="184">
        <f>'Rozpočet Pol'!G102</f>
        <v>0</v>
      </c>
      <c r="J56" s="184"/>
    </row>
    <row r="57" spans="1:10" ht="25.5" customHeight="1" x14ac:dyDescent="0.2">
      <c r="A57" s="162"/>
      <c r="B57" s="165" t="s">
        <v>76</v>
      </c>
      <c r="C57" s="164" t="s">
        <v>77</v>
      </c>
      <c r="D57" s="166"/>
      <c r="E57" s="166"/>
      <c r="F57" s="182" t="s">
        <v>24</v>
      </c>
      <c r="G57" s="183"/>
      <c r="H57" s="183"/>
      <c r="I57" s="184">
        <f>'Rozpočet Pol'!G104</f>
        <v>0</v>
      </c>
      <c r="J57" s="184"/>
    </row>
    <row r="58" spans="1:10" ht="25.5" customHeight="1" x14ac:dyDescent="0.2">
      <c r="A58" s="162"/>
      <c r="B58" s="165" t="s">
        <v>78</v>
      </c>
      <c r="C58" s="164" t="s">
        <v>79</v>
      </c>
      <c r="D58" s="166"/>
      <c r="E58" s="166"/>
      <c r="F58" s="182" t="s">
        <v>24</v>
      </c>
      <c r="G58" s="183"/>
      <c r="H58" s="183"/>
      <c r="I58" s="184">
        <f>'Rozpočet Pol'!G108</f>
        <v>0</v>
      </c>
      <c r="J58" s="184"/>
    </row>
    <row r="59" spans="1:10" ht="25.5" customHeight="1" x14ac:dyDescent="0.2">
      <c r="A59" s="162"/>
      <c r="B59" s="165" t="s">
        <v>80</v>
      </c>
      <c r="C59" s="164" t="s">
        <v>81</v>
      </c>
      <c r="D59" s="166"/>
      <c r="E59" s="166"/>
      <c r="F59" s="182" t="s">
        <v>24</v>
      </c>
      <c r="G59" s="183"/>
      <c r="H59" s="183"/>
      <c r="I59" s="184">
        <f>'Rozpočet Pol'!G114</f>
        <v>0</v>
      </c>
      <c r="J59" s="184"/>
    </row>
    <row r="60" spans="1:10" ht="25.5" customHeight="1" x14ac:dyDescent="0.2">
      <c r="A60" s="162"/>
      <c r="B60" s="165" t="s">
        <v>82</v>
      </c>
      <c r="C60" s="164" t="s">
        <v>83</v>
      </c>
      <c r="D60" s="166"/>
      <c r="E60" s="166"/>
      <c r="F60" s="182" t="s">
        <v>24</v>
      </c>
      <c r="G60" s="183"/>
      <c r="H60" s="183"/>
      <c r="I60" s="184">
        <f>'Rozpočet Pol'!G122</f>
        <v>0</v>
      </c>
      <c r="J60" s="184"/>
    </row>
    <row r="61" spans="1:10" ht="25.5" customHeight="1" x14ac:dyDescent="0.2">
      <c r="A61" s="162"/>
      <c r="B61" s="165" t="s">
        <v>84</v>
      </c>
      <c r="C61" s="164" t="s">
        <v>85</v>
      </c>
      <c r="D61" s="166"/>
      <c r="E61" s="166"/>
      <c r="F61" s="182" t="s">
        <v>24</v>
      </c>
      <c r="G61" s="183"/>
      <c r="H61" s="183"/>
      <c r="I61" s="184">
        <f>'Rozpočet Pol'!G127</f>
        <v>0</v>
      </c>
      <c r="J61" s="184"/>
    </row>
    <row r="62" spans="1:10" ht="25.5" customHeight="1" x14ac:dyDescent="0.2">
      <c r="A62" s="162"/>
      <c r="B62" s="165" t="s">
        <v>86</v>
      </c>
      <c r="C62" s="164" t="s">
        <v>87</v>
      </c>
      <c r="D62" s="166"/>
      <c r="E62" s="166"/>
      <c r="F62" s="182" t="s">
        <v>24</v>
      </c>
      <c r="G62" s="183"/>
      <c r="H62" s="183"/>
      <c r="I62" s="184">
        <f>'Rozpočet Pol'!G130</f>
        <v>0</v>
      </c>
      <c r="J62" s="184"/>
    </row>
    <row r="63" spans="1:10" ht="25.5" customHeight="1" x14ac:dyDescent="0.2">
      <c r="A63" s="162"/>
      <c r="B63" s="165" t="s">
        <v>88</v>
      </c>
      <c r="C63" s="164" t="s">
        <v>89</v>
      </c>
      <c r="D63" s="166"/>
      <c r="E63" s="166"/>
      <c r="F63" s="182" t="s">
        <v>24</v>
      </c>
      <c r="G63" s="183"/>
      <c r="H63" s="183"/>
      <c r="I63" s="184">
        <f>'Rozpočet Pol'!G133</f>
        <v>0</v>
      </c>
      <c r="J63" s="184"/>
    </row>
    <row r="64" spans="1:10" ht="25.5" customHeight="1" x14ac:dyDescent="0.2">
      <c r="A64" s="162"/>
      <c r="B64" s="165" t="s">
        <v>90</v>
      </c>
      <c r="C64" s="164" t="s">
        <v>91</v>
      </c>
      <c r="D64" s="166"/>
      <c r="E64" s="166"/>
      <c r="F64" s="182" t="s">
        <v>24</v>
      </c>
      <c r="G64" s="183"/>
      <c r="H64" s="183"/>
      <c r="I64" s="184">
        <f>'Rozpočet Pol'!G137</f>
        <v>0</v>
      </c>
      <c r="J64" s="184"/>
    </row>
    <row r="65" spans="1:10" ht="25.5" customHeight="1" x14ac:dyDescent="0.2">
      <c r="A65" s="162"/>
      <c r="B65" s="165" t="s">
        <v>92</v>
      </c>
      <c r="C65" s="164" t="s">
        <v>93</v>
      </c>
      <c r="D65" s="166"/>
      <c r="E65" s="166"/>
      <c r="F65" s="182" t="s">
        <v>24</v>
      </c>
      <c r="G65" s="183"/>
      <c r="H65" s="183"/>
      <c r="I65" s="184">
        <f>'Rozpočet Pol'!G165</f>
        <v>0</v>
      </c>
      <c r="J65" s="184"/>
    </row>
    <row r="66" spans="1:10" ht="25.5" customHeight="1" x14ac:dyDescent="0.2">
      <c r="A66" s="162"/>
      <c r="B66" s="165" t="s">
        <v>94</v>
      </c>
      <c r="C66" s="164" t="s">
        <v>95</v>
      </c>
      <c r="D66" s="166"/>
      <c r="E66" s="166"/>
      <c r="F66" s="182" t="s">
        <v>24</v>
      </c>
      <c r="G66" s="183"/>
      <c r="H66" s="183"/>
      <c r="I66" s="184">
        <f>'Rozpočet Pol'!G174</f>
        <v>0</v>
      </c>
      <c r="J66" s="184"/>
    </row>
    <row r="67" spans="1:10" ht="25.5" customHeight="1" x14ac:dyDescent="0.2">
      <c r="A67" s="162"/>
      <c r="B67" s="165" t="s">
        <v>96</v>
      </c>
      <c r="C67" s="164" t="s">
        <v>97</v>
      </c>
      <c r="D67" s="166"/>
      <c r="E67" s="166"/>
      <c r="F67" s="182" t="s">
        <v>24</v>
      </c>
      <c r="G67" s="183"/>
      <c r="H67" s="183"/>
      <c r="I67" s="184">
        <f>'Rozpočet Pol'!G185</f>
        <v>0</v>
      </c>
      <c r="J67" s="184"/>
    </row>
    <row r="68" spans="1:10" ht="25.5" customHeight="1" x14ac:dyDescent="0.2">
      <c r="A68" s="162"/>
      <c r="B68" s="165" t="s">
        <v>98</v>
      </c>
      <c r="C68" s="164" t="s">
        <v>99</v>
      </c>
      <c r="D68" s="166"/>
      <c r="E68" s="166"/>
      <c r="F68" s="182" t="s">
        <v>24</v>
      </c>
      <c r="G68" s="183"/>
      <c r="H68" s="183"/>
      <c r="I68" s="184">
        <f>'Rozpočet Pol'!G189</f>
        <v>0</v>
      </c>
      <c r="J68" s="184"/>
    </row>
    <row r="69" spans="1:10" ht="25.5" customHeight="1" x14ac:dyDescent="0.2">
      <c r="A69" s="162"/>
      <c r="B69" s="165" t="s">
        <v>100</v>
      </c>
      <c r="C69" s="164" t="s">
        <v>101</v>
      </c>
      <c r="D69" s="166"/>
      <c r="E69" s="166"/>
      <c r="F69" s="182" t="s">
        <v>24</v>
      </c>
      <c r="G69" s="183"/>
      <c r="H69" s="183"/>
      <c r="I69" s="184">
        <f>'Rozpočet Pol'!G196</f>
        <v>0</v>
      </c>
      <c r="J69" s="184"/>
    </row>
    <row r="70" spans="1:10" ht="25.5" customHeight="1" x14ac:dyDescent="0.2">
      <c r="A70" s="162"/>
      <c r="B70" s="165" t="s">
        <v>102</v>
      </c>
      <c r="C70" s="164" t="s">
        <v>103</v>
      </c>
      <c r="D70" s="166"/>
      <c r="E70" s="166"/>
      <c r="F70" s="182" t="s">
        <v>24</v>
      </c>
      <c r="G70" s="183"/>
      <c r="H70" s="183"/>
      <c r="I70" s="184">
        <f>'Rozpočet Pol'!G199</f>
        <v>0</v>
      </c>
      <c r="J70" s="184"/>
    </row>
    <row r="71" spans="1:10" ht="25.5" customHeight="1" x14ac:dyDescent="0.2">
      <c r="A71" s="162"/>
      <c r="B71" s="176" t="s">
        <v>104</v>
      </c>
      <c r="C71" s="177" t="s">
        <v>26</v>
      </c>
      <c r="D71" s="178"/>
      <c r="E71" s="178"/>
      <c r="F71" s="185" t="s">
        <v>104</v>
      </c>
      <c r="G71" s="186"/>
      <c r="H71" s="186"/>
      <c r="I71" s="187">
        <f>'Rozpočet Pol'!G207</f>
        <v>0</v>
      </c>
      <c r="J71" s="187"/>
    </row>
    <row r="72" spans="1:10" ht="25.5" customHeight="1" x14ac:dyDescent="0.2">
      <c r="A72" s="163"/>
      <c r="B72" s="169" t="s">
        <v>1</v>
      </c>
      <c r="C72" s="169"/>
      <c r="D72" s="170"/>
      <c r="E72" s="170"/>
      <c r="F72" s="188"/>
      <c r="G72" s="189"/>
      <c r="H72" s="189"/>
      <c r="I72" s="190">
        <f>SUM(I47:I71)</f>
        <v>0</v>
      </c>
      <c r="J72" s="190"/>
    </row>
    <row r="73" spans="1:10" x14ac:dyDescent="0.2">
      <c r="F73" s="191"/>
      <c r="G73" s="129"/>
      <c r="H73" s="191"/>
      <c r="I73" s="129"/>
      <c r="J73" s="129"/>
    </row>
    <row r="74" spans="1:10" x14ac:dyDescent="0.2">
      <c r="F74" s="191"/>
      <c r="G74" s="129"/>
      <c r="H74" s="191"/>
      <c r="I74" s="129"/>
      <c r="J74" s="129"/>
    </row>
    <row r="75" spans="1:10" x14ac:dyDescent="0.2">
      <c r="F75" s="191"/>
      <c r="G75" s="129"/>
      <c r="H75" s="191"/>
      <c r="I75" s="129"/>
      <c r="J75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I72:J72"/>
    <mergeCell ref="I69:J69"/>
    <mergeCell ref="C69:E69"/>
    <mergeCell ref="I70:J70"/>
    <mergeCell ref="C70:E70"/>
    <mergeCell ref="I71:J71"/>
    <mergeCell ref="C71:E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2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107</v>
      </c>
    </row>
    <row r="2" spans="1:60" ht="24.95" customHeight="1" x14ac:dyDescent="0.2">
      <c r="A2" s="201" t="s">
        <v>106</v>
      </c>
      <c r="B2" s="195"/>
      <c r="C2" s="196" t="s">
        <v>46</v>
      </c>
      <c r="D2" s="197"/>
      <c r="E2" s="197"/>
      <c r="F2" s="197"/>
      <c r="G2" s="203"/>
      <c r="AE2" t="s">
        <v>108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109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110</v>
      </c>
    </row>
    <row r="5" spans="1:60" hidden="1" x14ac:dyDescent="0.2">
      <c r="A5" s="205" t="s">
        <v>111</v>
      </c>
      <c r="B5" s="206"/>
      <c r="C5" s="207"/>
      <c r="D5" s="208"/>
      <c r="E5" s="208"/>
      <c r="F5" s="208"/>
      <c r="G5" s="209"/>
      <c r="AE5" t="s">
        <v>112</v>
      </c>
    </row>
    <row r="7" spans="1:60" ht="38.25" x14ac:dyDescent="0.2">
      <c r="A7" s="214" t="s">
        <v>113</v>
      </c>
      <c r="B7" s="215" t="s">
        <v>114</v>
      </c>
      <c r="C7" s="215" t="s">
        <v>115</v>
      </c>
      <c r="D7" s="214" t="s">
        <v>116</v>
      </c>
      <c r="E7" s="214" t="s">
        <v>117</v>
      </c>
      <c r="F7" s="210" t="s">
        <v>118</v>
      </c>
      <c r="G7" s="231" t="s">
        <v>28</v>
      </c>
      <c r="H7" s="232" t="s">
        <v>29</v>
      </c>
      <c r="I7" s="232" t="s">
        <v>119</v>
      </c>
      <c r="J7" s="232" t="s">
        <v>30</v>
      </c>
      <c r="K7" s="232" t="s">
        <v>120</v>
      </c>
      <c r="L7" s="232" t="s">
        <v>121</v>
      </c>
      <c r="M7" s="232" t="s">
        <v>122</v>
      </c>
      <c r="N7" s="232" t="s">
        <v>123</v>
      </c>
      <c r="O7" s="232" t="s">
        <v>124</v>
      </c>
      <c r="P7" s="232" t="s">
        <v>125</v>
      </c>
      <c r="Q7" s="232" t="s">
        <v>126</v>
      </c>
      <c r="R7" s="232" t="s">
        <v>127</v>
      </c>
      <c r="S7" s="232" t="s">
        <v>128</v>
      </c>
      <c r="T7" s="232" t="s">
        <v>129</v>
      </c>
      <c r="U7" s="217" t="s">
        <v>130</v>
      </c>
    </row>
    <row r="8" spans="1:60" x14ac:dyDescent="0.2">
      <c r="A8" s="233" t="s">
        <v>131</v>
      </c>
      <c r="B8" s="234" t="s">
        <v>56</v>
      </c>
      <c r="C8" s="235" t="s">
        <v>57</v>
      </c>
      <c r="D8" s="236"/>
      <c r="E8" s="237"/>
      <c r="F8" s="238"/>
      <c r="G8" s="238">
        <f>SUMIF(AE9:AE36,"&lt;&gt;NOR",G9:G36)</f>
        <v>0</v>
      </c>
      <c r="H8" s="238"/>
      <c r="I8" s="238">
        <f>SUM(I9:I36)</f>
        <v>0</v>
      </c>
      <c r="J8" s="238"/>
      <c r="K8" s="238">
        <f>SUM(K9:K36)</f>
        <v>0</v>
      </c>
      <c r="L8" s="238"/>
      <c r="M8" s="238">
        <f>SUM(M9:M36)</f>
        <v>0</v>
      </c>
      <c r="N8" s="216"/>
      <c r="O8" s="216">
        <f>SUM(O9:O36)</f>
        <v>6.3363699999999987</v>
      </c>
      <c r="P8" s="216"/>
      <c r="Q8" s="216">
        <f>SUM(Q9:Q36)</f>
        <v>0</v>
      </c>
      <c r="R8" s="216"/>
      <c r="S8" s="216"/>
      <c r="T8" s="233"/>
      <c r="U8" s="216">
        <f>SUM(U9:U36)</f>
        <v>189.97</v>
      </c>
      <c r="AE8" t="s">
        <v>132</v>
      </c>
    </row>
    <row r="9" spans="1:60" outlineLevel="1" x14ac:dyDescent="0.2">
      <c r="A9" s="212">
        <v>1</v>
      </c>
      <c r="B9" s="218" t="s">
        <v>133</v>
      </c>
      <c r="C9" s="261" t="s">
        <v>134</v>
      </c>
      <c r="D9" s="220" t="s">
        <v>135</v>
      </c>
      <c r="E9" s="226">
        <v>12.545</v>
      </c>
      <c r="F9" s="228">
        <f>H9+J9</f>
        <v>0</v>
      </c>
      <c r="G9" s="229">
        <f>ROUND(E9*F9,2)</f>
        <v>0</v>
      </c>
      <c r="H9" s="229"/>
      <c r="I9" s="229">
        <f>ROUND(E9*H9,2)</f>
        <v>0</v>
      </c>
      <c r="J9" s="229"/>
      <c r="K9" s="229">
        <f>ROUND(E9*J9,2)</f>
        <v>0</v>
      </c>
      <c r="L9" s="229">
        <v>21</v>
      </c>
      <c r="M9" s="229">
        <f>G9*(1+L9/100)</f>
        <v>0</v>
      </c>
      <c r="N9" s="221">
        <v>7.5340000000000004E-2</v>
      </c>
      <c r="O9" s="221">
        <f>ROUND(E9*N9,5)</f>
        <v>0.94513999999999998</v>
      </c>
      <c r="P9" s="221">
        <v>0</v>
      </c>
      <c r="Q9" s="221">
        <f>ROUND(E9*P9,5)</f>
        <v>0</v>
      </c>
      <c r="R9" s="221"/>
      <c r="S9" s="221"/>
      <c r="T9" s="222">
        <v>0.52915000000000001</v>
      </c>
      <c r="U9" s="221">
        <f>ROUND(E9*T9,2)</f>
        <v>6.64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136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>
        <v>2</v>
      </c>
      <c r="B10" s="218" t="s">
        <v>137</v>
      </c>
      <c r="C10" s="261" t="s">
        <v>138</v>
      </c>
      <c r="D10" s="220" t="s">
        <v>135</v>
      </c>
      <c r="E10" s="226">
        <v>6.5250000000000004</v>
      </c>
      <c r="F10" s="228">
        <f>H10+J10</f>
        <v>0</v>
      </c>
      <c r="G10" s="229">
        <f>ROUND(E10*F10,2)</f>
        <v>0</v>
      </c>
      <c r="H10" s="229"/>
      <c r="I10" s="229">
        <f>ROUND(E10*H10,2)</f>
        <v>0</v>
      </c>
      <c r="J10" s="229"/>
      <c r="K10" s="229">
        <f>ROUND(E10*J10,2)</f>
        <v>0</v>
      </c>
      <c r="L10" s="229">
        <v>21</v>
      </c>
      <c r="M10" s="229">
        <f>G10*(1+L10/100)</f>
        <v>0</v>
      </c>
      <c r="N10" s="221">
        <v>9.4810000000000005E-2</v>
      </c>
      <c r="O10" s="221">
        <f>ROUND(E10*N10,5)</f>
        <v>0.61863999999999997</v>
      </c>
      <c r="P10" s="221">
        <v>0</v>
      </c>
      <c r="Q10" s="221">
        <f>ROUND(E10*P10,5)</f>
        <v>0</v>
      </c>
      <c r="R10" s="221"/>
      <c r="S10" s="221"/>
      <c r="T10" s="222">
        <v>0.53500000000000003</v>
      </c>
      <c r="U10" s="221">
        <f>ROUND(E10*T10,2)</f>
        <v>3.49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136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>
        <v>3</v>
      </c>
      <c r="B11" s="218" t="s">
        <v>139</v>
      </c>
      <c r="C11" s="261" t="s">
        <v>140</v>
      </c>
      <c r="D11" s="220" t="s">
        <v>135</v>
      </c>
      <c r="E11" s="226">
        <v>2.7080000000000002</v>
      </c>
      <c r="F11" s="228">
        <f>H11+J11</f>
        <v>0</v>
      </c>
      <c r="G11" s="229">
        <f>ROUND(E11*F11,2)</f>
        <v>0</v>
      </c>
      <c r="H11" s="229"/>
      <c r="I11" s="229">
        <f>ROUND(E11*H11,2)</f>
        <v>0</v>
      </c>
      <c r="J11" s="229"/>
      <c r="K11" s="229">
        <f>ROUND(E11*J11,2)</f>
        <v>0</v>
      </c>
      <c r="L11" s="229">
        <v>21</v>
      </c>
      <c r="M11" s="229">
        <f>G11*(1+L11/100)</f>
        <v>0</v>
      </c>
      <c r="N11" s="221">
        <v>0.11312999999999999</v>
      </c>
      <c r="O11" s="221">
        <f>ROUND(E11*N11,5)</f>
        <v>0.30636000000000002</v>
      </c>
      <c r="P11" s="221">
        <v>0</v>
      </c>
      <c r="Q11" s="221">
        <f>ROUND(E11*P11,5)</f>
        <v>0</v>
      </c>
      <c r="R11" s="221"/>
      <c r="S11" s="221"/>
      <c r="T11" s="222">
        <v>0.55488999999999999</v>
      </c>
      <c r="U11" s="221">
        <f>ROUND(E11*T11,2)</f>
        <v>1.5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136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12">
        <v>4</v>
      </c>
      <c r="B12" s="218" t="s">
        <v>141</v>
      </c>
      <c r="C12" s="261" t="s">
        <v>142</v>
      </c>
      <c r="D12" s="220" t="s">
        <v>143</v>
      </c>
      <c r="E12" s="226">
        <v>6</v>
      </c>
      <c r="F12" s="228">
        <f>H12+J12</f>
        <v>0</v>
      </c>
      <c r="G12" s="229">
        <f>ROUND(E12*F12,2)</f>
        <v>0</v>
      </c>
      <c r="H12" s="229"/>
      <c r="I12" s="229">
        <f>ROUND(E12*H12,2)</f>
        <v>0</v>
      </c>
      <c r="J12" s="229"/>
      <c r="K12" s="229">
        <f>ROUND(E12*J12,2)</f>
        <v>0</v>
      </c>
      <c r="L12" s="229">
        <v>21</v>
      </c>
      <c r="M12" s="229">
        <f>G12*(1+L12/100)</f>
        <v>0</v>
      </c>
      <c r="N12" s="221">
        <v>2.6509999999999999E-2</v>
      </c>
      <c r="O12" s="221">
        <f>ROUND(E12*N12,5)</f>
        <v>0.15906000000000001</v>
      </c>
      <c r="P12" s="221">
        <v>0</v>
      </c>
      <c r="Q12" s="221">
        <f>ROUND(E12*P12,5)</f>
        <v>0</v>
      </c>
      <c r="R12" s="221"/>
      <c r="S12" s="221"/>
      <c r="T12" s="222">
        <v>0.24199999999999999</v>
      </c>
      <c r="U12" s="221">
        <f>ROUND(E12*T12,2)</f>
        <v>1.45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136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2">
        <v>5</v>
      </c>
      <c r="B13" s="218" t="s">
        <v>144</v>
      </c>
      <c r="C13" s="261" t="s">
        <v>145</v>
      </c>
      <c r="D13" s="220" t="s">
        <v>146</v>
      </c>
      <c r="E13" s="226">
        <v>5.8999999999999997E-2</v>
      </c>
      <c r="F13" s="228">
        <f>H13+J13</f>
        <v>0</v>
      </c>
      <c r="G13" s="229">
        <f>ROUND(E13*F13,2)</f>
        <v>0</v>
      </c>
      <c r="H13" s="229"/>
      <c r="I13" s="229">
        <f>ROUND(E13*H13,2)</f>
        <v>0</v>
      </c>
      <c r="J13" s="229"/>
      <c r="K13" s="229">
        <f>ROUND(E13*J13,2)</f>
        <v>0</v>
      </c>
      <c r="L13" s="229">
        <v>21</v>
      </c>
      <c r="M13" s="229">
        <f>G13*(1+L13/100)</f>
        <v>0</v>
      </c>
      <c r="N13" s="221">
        <v>1.0900000000000001</v>
      </c>
      <c r="O13" s="221">
        <f>ROUND(E13*N13,5)</f>
        <v>6.4310000000000006E-2</v>
      </c>
      <c r="P13" s="221">
        <v>0</v>
      </c>
      <c r="Q13" s="221">
        <f>ROUND(E13*P13,5)</f>
        <v>0</v>
      </c>
      <c r="R13" s="221"/>
      <c r="S13" s="221"/>
      <c r="T13" s="222">
        <v>18.8</v>
      </c>
      <c r="U13" s="221">
        <f>ROUND(E13*T13,2)</f>
        <v>1.1100000000000001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136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2">
        <v>6</v>
      </c>
      <c r="B14" s="218" t="s">
        <v>144</v>
      </c>
      <c r="C14" s="261" t="s">
        <v>147</v>
      </c>
      <c r="D14" s="220" t="s">
        <v>146</v>
      </c>
      <c r="E14" s="226">
        <v>0.17299999999999999</v>
      </c>
      <c r="F14" s="228">
        <f>H14+J14</f>
        <v>0</v>
      </c>
      <c r="G14" s="229">
        <f>ROUND(E14*F14,2)</f>
        <v>0</v>
      </c>
      <c r="H14" s="229"/>
      <c r="I14" s="229">
        <f>ROUND(E14*H14,2)</f>
        <v>0</v>
      </c>
      <c r="J14" s="229"/>
      <c r="K14" s="229">
        <f>ROUND(E14*J14,2)</f>
        <v>0</v>
      </c>
      <c r="L14" s="229">
        <v>21</v>
      </c>
      <c r="M14" s="229">
        <f>G14*(1+L14/100)</f>
        <v>0</v>
      </c>
      <c r="N14" s="221">
        <v>1.0900000000000001</v>
      </c>
      <c r="O14" s="221">
        <f>ROUND(E14*N14,5)</f>
        <v>0.18856999999999999</v>
      </c>
      <c r="P14" s="221">
        <v>0</v>
      </c>
      <c r="Q14" s="221">
        <f>ROUND(E14*P14,5)</f>
        <v>0</v>
      </c>
      <c r="R14" s="221"/>
      <c r="S14" s="221"/>
      <c r="T14" s="222">
        <v>18.8</v>
      </c>
      <c r="U14" s="221">
        <f>ROUND(E14*T14,2)</f>
        <v>3.25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136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2">
        <v>7</v>
      </c>
      <c r="B15" s="218" t="s">
        <v>148</v>
      </c>
      <c r="C15" s="261" t="s">
        <v>149</v>
      </c>
      <c r="D15" s="220" t="s">
        <v>146</v>
      </c>
      <c r="E15" s="226">
        <v>6.5000000000000002E-2</v>
      </c>
      <c r="F15" s="228">
        <f>H15+J15</f>
        <v>0</v>
      </c>
      <c r="G15" s="229">
        <f>ROUND(E15*F15,2)</f>
        <v>0</v>
      </c>
      <c r="H15" s="229"/>
      <c r="I15" s="229">
        <f>ROUND(E15*H15,2)</f>
        <v>0</v>
      </c>
      <c r="J15" s="229"/>
      <c r="K15" s="229">
        <f>ROUND(E15*J15,2)</f>
        <v>0</v>
      </c>
      <c r="L15" s="229">
        <v>21</v>
      </c>
      <c r="M15" s="229">
        <f>G15*(1+L15/100)</f>
        <v>0</v>
      </c>
      <c r="N15" s="221">
        <v>1</v>
      </c>
      <c r="O15" s="221">
        <f>ROUND(E15*N15,5)</f>
        <v>6.5000000000000002E-2</v>
      </c>
      <c r="P15" s="221">
        <v>0</v>
      </c>
      <c r="Q15" s="221">
        <f>ROUND(E15*P15,5)</f>
        <v>0</v>
      </c>
      <c r="R15" s="221"/>
      <c r="S15" s="221"/>
      <c r="T15" s="222">
        <v>0</v>
      </c>
      <c r="U15" s="221">
        <f>ROUND(E15*T15,2)</f>
        <v>0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136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12">
        <v>8</v>
      </c>
      <c r="B16" s="218" t="s">
        <v>148</v>
      </c>
      <c r="C16" s="261" t="s">
        <v>150</v>
      </c>
      <c r="D16" s="220" t="s">
        <v>146</v>
      </c>
      <c r="E16" s="226">
        <v>0.19</v>
      </c>
      <c r="F16" s="228">
        <f>H16+J16</f>
        <v>0</v>
      </c>
      <c r="G16" s="229">
        <f>ROUND(E16*F16,2)</f>
        <v>0</v>
      </c>
      <c r="H16" s="229"/>
      <c r="I16" s="229">
        <f>ROUND(E16*H16,2)</f>
        <v>0</v>
      </c>
      <c r="J16" s="229"/>
      <c r="K16" s="229">
        <f>ROUND(E16*J16,2)</f>
        <v>0</v>
      </c>
      <c r="L16" s="229">
        <v>21</v>
      </c>
      <c r="M16" s="229">
        <f>G16*(1+L16/100)</f>
        <v>0</v>
      </c>
      <c r="N16" s="221">
        <v>1</v>
      </c>
      <c r="O16" s="221">
        <f>ROUND(E16*N16,5)</f>
        <v>0.19</v>
      </c>
      <c r="P16" s="221">
        <v>0</v>
      </c>
      <c r="Q16" s="221">
        <f>ROUND(E16*P16,5)</f>
        <v>0</v>
      </c>
      <c r="R16" s="221"/>
      <c r="S16" s="221"/>
      <c r="T16" s="222">
        <v>0</v>
      </c>
      <c r="U16" s="221">
        <f>ROUND(E16*T16,2)</f>
        <v>0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136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9</v>
      </c>
      <c r="B17" s="218" t="s">
        <v>151</v>
      </c>
      <c r="C17" s="261" t="s">
        <v>152</v>
      </c>
      <c r="D17" s="220" t="s">
        <v>153</v>
      </c>
      <c r="E17" s="226">
        <v>5.7000000000000002E-2</v>
      </c>
      <c r="F17" s="228">
        <f>H17+J17</f>
        <v>0</v>
      </c>
      <c r="G17" s="229">
        <f>ROUND(E17*F17,2)</f>
        <v>0</v>
      </c>
      <c r="H17" s="229"/>
      <c r="I17" s="229">
        <f>ROUND(E17*H17,2)</f>
        <v>0</v>
      </c>
      <c r="J17" s="229"/>
      <c r="K17" s="229">
        <f>ROUND(E17*J17,2)</f>
        <v>0</v>
      </c>
      <c r="L17" s="229">
        <v>21</v>
      </c>
      <c r="M17" s="229">
        <f>G17*(1+L17/100)</f>
        <v>0</v>
      </c>
      <c r="N17" s="221">
        <v>1.9048</v>
      </c>
      <c r="O17" s="221">
        <f>ROUND(E17*N17,5)</f>
        <v>0.10857</v>
      </c>
      <c r="P17" s="221">
        <v>0</v>
      </c>
      <c r="Q17" s="221">
        <f>ROUND(E17*P17,5)</f>
        <v>0</v>
      </c>
      <c r="R17" s="221"/>
      <c r="S17" s="221"/>
      <c r="T17" s="222">
        <v>6.77</v>
      </c>
      <c r="U17" s="221">
        <f>ROUND(E17*T17,2)</f>
        <v>0.39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136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12">
        <v>10</v>
      </c>
      <c r="B18" s="218" t="s">
        <v>151</v>
      </c>
      <c r="C18" s="261" t="s">
        <v>154</v>
      </c>
      <c r="D18" s="220" t="s">
        <v>153</v>
      </c>
      <c r="E18" s="226">
        <v>0.106</v>
      </c>
      <c r="F18" s="228">
        <f>H18+J18</f>
        <v>0</v>
      </c>
      <c r="G18" s="229">
        <f>ROUND(E18*F18,2)</f>
        <v>0</v>
      </c>
      <c r="H18" s="229"/>
      <c r="I18" s="229">
        <f>ROUND(E18*H18,2)</f>
        <v>0</v>
      </c>
      <c r="J18" s="229"/>
      <c r="K18" s="229">
        <f>ROUND(E18*J18,2)</f>
        <v>0</v>
      </c>
      <c r="L18" s="229">
        <v>21</v>
      </c>
      <c r="M18" s="229">
        <f>G18*(1+L18/100)</f>
        <v>0</v>
      </c>
      <c r="N18" s="221">
        <v>1.9048</v>
      </c>
      <c r="O18" s="221">
        <f>ROUND(E18*N18,5)</f>
        <v>0.20191000000000001</v>
      </c>
      <c r="P18" s="221">
        <v>0</v>
      </c>
      <c r="Q18" s="221">
        <f>ROUND(E18*P18,5)</f>
        <v>0</v>
      </c>
      <c r="R18" s="221"/>
      <c r="S18" s="221"/>
      <c r="T18" s="222">
        <v>6.77</v>
      </c>
      <c r="U18" s="221">
        <f>ROUND(E18*T18,2)</f>
        <v>0.72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136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11</v>
      </c>
      <c r="B19" s="218" t="s">
        <v>155</v>
      </c>
      <c r="C19" s="261" t="s">
        <v>156</v>
      </c>
      <c r="D19" s="220" t="s">
        <v>135</v>
      </c>
      <c r="E19" s="226">
        <v>0.38100000000000001</v>
      </c>
      <c r="F19" s="228">
        <f>H19+J19</f>
        <v>0</v>
      </c>
      <c r="G19" s="229">
        <f>ROUND(E19*F19,2)</f>
        <v>0</v>
      </c>
      <c r="H19" s="229"/>
      <c r="I19" s="229">
        <f>ROUND(E19*H19,2)</f>
        <v>0</v>
      </c>
      <c r="J19" s="229"/>
      <c r="K19" s="229">
        <f>ROUND(E19*J19,2)</f>
        <v>0</v>
      </c>
      <c r="L19" s="229">
        <v>21</v>
      </c>
      <c r="M19" s="229">
        <f>G19*(1+L19/100)</f>
        <v>0</v>
      </c>
      <c r="N19" s="221">
        <v>0.18104000000000001</v>
      </c>
      <c r="O19" s="221">
        <f>ROUND(E19*N19,5)</f>
        <v>6.898E-2</v>
      </c>
      <c r="P19" s="221">
        <v>0</v>
      </c>
      <c r="Q19" s="221">
        <f>ROUND(E19*P19,5)</f>
        <v>0</v>
      </c>
      <c r="R19" s="221"/>
      <c r="S19" s="221"/>
      <c r="T19" s="222">
        <v>1.21</v>
      </c>
      <c r="U19" s="221">
        <f>ROUND(E19*T19,2)</f>
        <v>0.46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136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12">
        <v>12</v>
      </c>
      <c r="B20" s="218" t="s">
        <v>155</v>
      </c>
      <c r="C20" s="261" t="s">
        <v>157</v>
      </c>
      <c r="D20" s="220" t="s">
        <v>135</v>
      </c>
      <c r="E20" s="226">
        <v>1.4179999999999999</v>
      </c>
      <c r="F20" s="228">
        <f>H20+J20</f>
        <v>0</v>
      </c>
      <c r="G20" s="229">
        <f>ROUND(E20*F20,2)</f>
        <v>0</v>
      </c>
      <c r="H20" s="229"/>
      <c r="I20" s="229">
        <f>ROUND(E20*H20,2)</f>
        <v>0</v>
      </c>
      <c r="J20" s="229"/>
      <c r="K20" s="229">
        <f>ROUND(E20*J20,2)</f>
        <v>0</v>
      </c>
      <c r="L20" s="229">
        <v>21</v>
      </c>
      <c r="M20" s="229">
        <f>G20*(1+L20/100)</f>
        <v>0</v>
      </c>
      <c r="N20" s="221">
        <v>0.18104000000000001</v>
      </c>
      <c r="O20" s="221">
        <f>ROUND(E20*N20,5)</f>
        <v>0.25670999999999999</v>
      </c>
      <c r="P20" s="221">
        <v>0</v>
      </c>
      <c r="Q20" s="221">
        <f>ROUND(E20*P20,5)</f>
        <v>0</v>
      </c>
      <c r="R20" s="221"/>
      <c r="S20" s="221"/>
      <c r="T20" s="222">
        <v>1.21</v>
      </c>
      <c r="U20" s="221">
        <f>ROUND(E20*T20,2)</f>
        <v>1.72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136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2">
        <v>13</v>
      </c>
      <c r="B21" s="218" t="s">
        <v>158</v>
      </c>
      <c r="C21" s="261" t="s">
        <v>159</v>
      </c>
      <c r="D21" s="220" t="s">
        <v>153</v>
      </c>
      <c r="E21" s="226">
        <v>7.0699999999999999E-2</v>
      </c>
      <c r="F21" s="228">
        <f>H21+J21</f>
        <v>0</v>
      </c>
      <c r="G21" s="229">
        <f>ROUND(E21*F21,2)</f>
        <v>0</v>
      </c>
      <c r="H21" s="229"/>
      <c r="I21" s="229">
        <f>ROUND(E21*H21,2)</f>
        <v>0</v>
      </c>
      <c r="J21" s="229"/>
      <c r="K21" s="229">
        <f>ROUND(E21*J21,2)</f>
        <v>0</v>
      </c>
      <c r="L21" s="229">
        <v>21</v>
      </c>
      <c r="M21" s="229">
        <f>G21*(1+L21/100)</f>
        <v>0</v>
      </c>
      <c r="N21" s="221">
        <v>0.76182000000000005</v>
      </c>
      <c r="O21" s="221">
        <f>ROUND(E21*N21,5)</f>
        <v>5.3859999999999998E-2</v>
      </c>
      <c r="P21" s="221">
        <v>0</v>
      </c>
      <c r="Q21" s="221">
        <f>ROUND(E21*P21,5)</f>
        <v>0</v>
      </c>
      <c r="R21" s="221"/>
      <c r="S21" s="221"/>
      <c r="T21" s="222">
        <v>4.0388799999999998</v>
      </c>
      <c r="U21" s="221">
        <f>ROUND(E21*T21,2)</f>
        <v>0.28999999999999998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136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>
        <v>14</v>
      </c>
      <c r="B22" s="218" t="s">
        <v>160</v>
      </c>
      <c r="C22" s="261" t="s">
        <v>161</v>
      </c>
      <c r="D22" s="220" t="s">
        <v>153</v>
      </c>
      <c r="E22" s="226">
        <v>0.28799999999999998</v>
      </c>
      <c r="F22" s="228">
        <f>H22+J22</f>
        <v>0</v>
      </c>
      <c r="G22" s="229">
        <f>ROUND(E22*F22,2)</f>
        <v>0</v>
      </c>
      <c r="H22" s="229"/>
      <c r="I22" s="229">
        <f>ROUND(E22*H22,2)</f>
        <v>0</v>
      </c>
      <c r="J22" s="229"/>
      <c r="K22" s="229">
        <f>ROUND(E22*J22,2)</f>
        <v>0</v>
      </c>
      <c r="L22" s="229">
        <v>21</v>
      </c>
      <c r="M22" s="229">
        <f>G22*(1+L22/100)</f>
        <v>0</v>
      </c>
      <c r="N22" s="221">
        <v>0.76605000000000001</v>
      </c>
      <c r="O22" s="221">
        <f>ROUND(E22*N22,5)</f>
        <v>0.22062000000000001</v>
      </c>
      <c r="P22" s="221">
        <v>0</v>
      </c>
      <c r="Q22" s="221">
        <f>ROUND(E22*P22,5)</f>
        <v>0</v>
      </c>
      <c r="R22" s="221"/>
      <c r="S22" s="221"/>
      <c r="T22" s="222">
        <v>3.3231899999999999</v>
      </c>
      <c r="U22" s="221">
        <f>ROUND(E22*T22,2)</f>
        <v>0.96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136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>
        <v>15</v>
      </c>
      <c r="B23" s="218" t="s">
        <v>162</v>
      </c>
      <c r="C23" s="261" t="s">
        <v>163</v>
      </c>
      <c r="D23" s="220" t="s">
        <v>153</v>
      </c>
      <c r="E23" s="226">
        <v>0.30199999999999999</v>
      </c>
      <c r="F23" s="228">
        <f>H23+J23</f>
        <v>0</v>
      </c>
      <c r="G23" s="229">
        <f>ROUND(E23*F23,2)</f>
        <v>0</v>
      </c>
      <c r="H23" s="229"/>
      <c r="I23" s="229">
        <f>ROUND(E23*H23,2)</f>
        <v>0</v>
      </c>
      <c r="J23" s="229"/>
      <c r="K23" s="229">
        <f>ROUND(E23*J23,2)</f>
        <v>0</v>
      </c>
      <c r="L23" s="229">
        <v>21</v>
      </c>
      <c r="M23" s="229">
        <f>G23*(1+L23/100)</f>
        <v>0</v>
      </c>
      <c r="N23" s="221">
        <v>1.9245399999999999</v>
      </c>
      <c r="O23" s="221">
        <f>ROUND(E23*N23,5)</f>
        <v>0.58121</v>
      </c>
      <c r="P23" s="221">
        <v>0</v>
      </c>
      <c r="Q23" s="221">
        <f>ROUND(E23*P23,5)</f>
        <v>0</v>
      </c>
      <c r="R23" s="221"/>
      <c r="S23" s="221"/>
      <c r="T23" s="222">
        <v>4.7939999999999996</v>
      </c>
      <c r="U23" s="221">
        <f>ROUND(E23*T23,2)</f>
        <v>1.45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136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12">
        <v>16</v>
      </c>
      <c r="B24" s="218" t="s">
        <v>164</v>
      </c>
      <c r="C24" s="261" t="s">
        <v>165</v>
      </c>
      <c r="D24" s="220" t="s">
        <v>135</v>
      </c>
      <c r="E24" s="226">
        <v>2.9449999999999998</v>
      </c>
      <c r="F24" s="228">
        <f>H24+J24</f>
        <v>0</v>
      </c>
      <c r="G24" s="229">
        <f>ROUND(E24*F24,2)</f>
        <v>0</v>
      </c>
      <c r="H24" s="229"/>
      <c r="I24" s="229">
        <f>ROUND(E24*H24,2)</f>
        <v>0</v>
      </c>
      <c r="J24" s="229"/>
      <c r="K24" s="229">
        <f>ROUND(E24*J24,2)</f>
        <v>0</v>
      </c>
      <c r="L24" s="229">
        <v>21</v>
      </c>
      <c r="M24" s="229">
        <f>G24*(1+L24/100)</f>
        <v>0</v>
      </c>
      <c r="N24" s="221">
        <v>2.58E-2</v>
      </c>
      <c r="O24" s="221">
        <f>ROUND(E24*N24,5)</f>
        <v>7.5980000000000006E-2</v>
      </c>
      <c r="P24" s="221">
        <v>0</v>
      </c>
      <c r="Q24" s="221">
        <f>ROUND(E24*P24,5)</f>
        <v>0</v>
      </c>
      <c r="R24" s="221"/>
      <c r="S24" s="221"/>
      <c r="T24" s="222">
        <v>1.252</v>
      </c>
      <c r="U24" s="221">
        <f>ROUND(E24*T24,2)</f>
        <v>3.69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136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12">
        <v>17</v>
      </c>
      <c r="B25" s="218" t="s">
        <v>166</v>
      </c>
      <c r="C25" s="261" t="s">
        <v>167</v>
      </c>
      <c r="D25" s="220" t="s">
        <v>135</v>
      </c>
      <c r="E25" s="226">
        <v>2.4</v>
      </c>
      <c r="F25" s="228">
        <f>H25+J25</f>
        <v>0</v>
      </c>
      <c r="G25" s="229">
        <f>ROUND(E25*F25,2)</f>
        <v>0</v>
      </c>
      <c r="H25" s="229"/>
      <c r="I25" s="229">
        <f>ROUND(E25*H25,2)</f>
        <v>0</v>
      </c>
      <c r="J25" s="229"/>
      <c r="K25" s="229">
        <f>ROUND(E25*J25,2)</f>
        <v>0</v>
      </c>
      <c r="L25" s="229">
        <v>21</v>
      </c>
      <c r="M25" s="229">
        <f>G25*(1+L25/100)</f>
        <v>0</v>
      </c>
      <c r="N25" s="221">
        <v>1.1990000000000001E-2</v>
      </c>
      <c r="O25" s="221">
        <f>ROUND(E25*N25,5)</f>
        <v>2.878E-2</v>
      </c>
      <c r="P25" s="221">
        <v>0</v>
      </c>
      <c r="Q25" s="221">
        <f>ROUND(E25*P25,5)</f>
        <v>0</v>
      </c>
      <c r="R25" s="221"/>
      <c r="S25" s="221"/>
      <c r="T25" s="222">
        <v>0.76900000000000002</v>
      </c>
      <c r="U25" s="221">
        <f>ROUND(E25*T25,2)</f>
        <v>1.85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136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12">
        <v>18</v>
      </c>
      <c r="B26" s="218" t="s">
        <v>168</v>
      </c>
      <c r="C26" s="261" t="s">
        <v>169</v>
      </c>
      <c r="D26" s="220" t="s">
        <v>135</v>
      </c>
      <c r="E26" s="226">
        <v>19.370999999999999</v>
      </c>
      <c r="F26" s="228">
        <f>H26+J26</f>
        <v>0</v>
      </c>
      <c r="G26" s="229">
        <f>ROUND(E26*F26,2)</f>
        <v>0</v>
      </c>
      <c r="H26" s="229"/>
      <c r="I26" s="229">
        <f>ROUND(E26*H26,2)</f>
        <v>0</v>
      </c>
      <c r="J26" s="229"/>
      <c r="K26" s="229">
        <f>ROUND(E26*J26,2)</f>
        <v>0</v>
      </c>
      <c r="L26" s="229">
        <v>21</v>
      </c>
      <c r="M26" s="229">
        <f>G26*(1+L26/100)</f>
        <v>0</v>
      </c>
      <c r="N26" s="221">
        <v>1.3559999999999999E-2</v>
      </c>
      <c r="O26" s="221">
        <f>ROUND(E26*N26,5)</f>
        <v>0.26267000000000001</v>
      </c>
      <c r="P26" s="221">
        <v>0</v>
      </c>
      <c r="Q26" s="221">
        <f>ROUND(E26*P26,5)</f>
        <v>0</v>
      </c>
      <c r="R26" s="221"/>
      <c r="S26" s="221"/>
      <c r="T26" s="222">
        <v>0.76900000000000002</v>
      </c>
      <c r="U26" s="221">
        <f>ROUND(E26*T26,2)</f>
        <v>14.9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136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12">
        <v>19</v>
      </c>
      <c r="B27" s="218" t="s">
        <v>170</v>
      </c>
      <c r="C27" s="261" t="s">
        <v>171</v>
      </c>
      <c r="D27" s="220" t="s">
        <v>135</v>
      </c>
      <c r="E27" s="226">
        <v>2.81</v>
      </c>
      <c r="F27" s="228">
        <f>H27+J27</f>
        <v>0</v>
      </c>
      <c r="G27" s="229">
        <f>ROUND(E27*F27,2)</f>
        <v>0</v>
      </c>
      <c r="H27" s="229"/>
      <c r="I27" s="229">
        <f>ROUND(E27*H27,2)</f>
        <v>0</v>
      </c>
      <c r="J27" s="229"/>
      <c r="K27" s="229">
        <f>ROUND(E27*J27,2)</f>
        <v>0</v>
      </c>
      <c r="L27" s="229">
        <v>21</v>
      </c>
      <c r="M27" s="229">
        <f>G27*(1+L27/100)</f>
        <v>0</v>
      </c>
      <c r="N27" s="221">
        <v>1.3559999999999999E-2</v>
      </c>
      <c r="O27" s="221">
        <f>ROUND(E27*N27,5)</f>
        <v>3.8100000000000002E-2</v>
      </c>
      <c r="P27" s="221">
        <v>0</v>
      </c>
      <c r="Q27" s="221">
        <f>ROUND(E27*P27,5)</f>
        <v>0</v>
      </c>
      <c r="R27" s="221"/>
      <c r="S27" s="221"/>
      <c r="T27" s="222">
        <v>0.76900000000000002</v>
      </c>
      <c r="U27" s="221">
        <f>ROUND(E27*T27,2)</f>
        <v>2.16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136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12">
        <v>20</v>
      </c>
      <c r="B28" s="218" t="s">
        <v>172</v>
      </c>
      <c r="C28" s="261" t="s">
        <v>173</v>
      </c>
      <c r="D28" s="220" t="s">
        <v>135</v>
      </c>
      <c r="E28" s="226">
        <v>4.915</v>
      </c>
      <c r="F28" s="228">
        <f>H28+J28</f>
        <v>0</v>
      </c>
      <c r="G28" s="229">
        <f>ROUND(E28*F28,2)</f>
        <v>0</v>
      </c>
      <c r="H28" s="229"/>
      <c r="I28" s="229">
        <f>ROUND(E28*H28,2)</f>
        <v>0</v>
      </c>
      <c r="J28" s="229"/>
      <c r="K28" s="229">
        <f>ROUND(E28*J28,2)</f>
        <v>0</v>
      </c>
      <c r="L28" s="229">
        <v>21</v>
      </c>
      <c r="M28" s="229">
        <f>G28*(1+L28/100)</f>
        <v>0</v>
      </c>
      <c r="N28" s="221">
        <v>0</v>
      </c>
      <c r="O28" s="221">
        <f>ROUND(E28*N28,5)</f>
        <v>0</v>
      </c>
      <c r="P28" s="221">
        <v>0</v>
      </c>
      <c r="Q28" s="221">
        <f>ROUND(E28*P28,5)</f>
        <v>0</v>
      </c>
      <c r="R28" s="221"/>
      <c r="S28" s="221"/>
      <c r="T28" s="222">
        <v>0.28999999999999998</v>
      </c>
      <c r="U28" s="221">
        <f>ROUND(E28*T28,2)</f>
        <v>1.43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136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12">
        <v>21</v>
      </c>
      <c r="B29" s="218" t="s">
        <v>174</v>
      </c>
      <c r="C29" s="261" t="s">
        <v>175</v>
      </c>
      <c r="D29" s="220" t="s">
        <v>135</v>
      </c>
      <c r="E29" s="226">
        <v>17.265999999999998</v>
      </c>
      <c r="F29" s="228">
        <f>H29+J29</f>
        <v>0</v>
      </c>
      <c r="G29" s="229">
        <f>ROUND(E29*F29,2)</f>
        <v>0</v>
      </c>
      <c r="H29" s="229"/>
      <c r="I29" s="229">
        <f>ROUND(E29*H29,2)</f>
        <v>0</v>
      </c>
      <c r="J29" s="229"/>
      <c r="K29" s="229">
        <f>ROUND(E29*J29,2)</f>
        <v>0</v>
      </c>
      <c r="L29" s="229">
        <v>21</v>
      </c>
      <c r="M29" s="229">
        <f>G29*(1+L29/100)</f>
        <v>0</v>
      </c>
      <c r="N29" s="221">
        <v>0</v>
      </c>
      <c r="O29" s="221">
        <f>ROUND(E29*N29,5)</f>
        <v>0</v>
      </c>
      <c r="P29" s="221">
        <v>0</v>
      </c>
      <c r="Q29" s="221">
        <f>ROUND(E29*P29,5)</f>
        <v>0</v>
      </c>
      <c r="R29" s="221"/>
      <c r="S29" s="221"/>
      <c r="T29" s="222">
        <v>0.19</v>
      </c>
      <c r="U29" s="221">
        <f>ROUND(E29*T29,2)</f>
        <v>3.28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136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12">
        <v>22</v>
      </c>
      <c r="B30" s="218" t="s">
        <v>176</v>
      </c>
      <c r="C30" s="261" t="s">
        <v>177</v>
      </c>
      <c r="D30" s="220" t="s">
        <v>135</v>
      </c>
      <c r="E30" s="226">
        <v>2.7160000000000002</v>
      </c>
      <c r="F30" s="228">
        <f>H30+J30</f>
        <v>0</v>
      </c>
      <c r="G30" s="229">
        <f>ROUND(E30*F30,2)</f>
        <v>0</v>
      </c>
      <c r="H30" s="229"/>
      <c r="I30" s="229">
        <f>ROUND(E30*H30,2)</f>
        <v>0</v>
      </c>
      <c r="J30" s="229"/>
      <c r="K30" s="229">
        <f>ROUND(E30*J30,2)</f>
        <v>0</v>
      </c>
      <c r="L30" s="229">
        <v>21</v>
      </c>
      <c r="M30" s="229">
        <f>G30*(1+L30/100)</f>
        <v>0</v>
      </c>
      <c r="N30" s="221">
        <v>1.2149999999999999E-2</v>
      </c>
      <c r="O30" s="221">
        <f>ROUND(E30*N30,5)</f>
        <v>3.3000000000000002E-2</v>
      </c>
      <c r="P30" s="221">
        <v>0</v>
      </c>
      <c r="Q30" s="221">
        <f>ROUND(E30*P30,5)</f>
        <v>0</v>
      </c>
      <c r="R30" s="221"/>
      <c r="S30" s="221"/>
      <c r="T30" s="222">
        <v>1.0109999999999999</v>
      </c>
      <c r="U30" s="221">
        <f>ROUND(E30*T30,2)</f>
        <v>2.75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136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12">
        <v>23</v>
      </c>
      <c r="B31" s="218" t="s">
        <v>178</v>
      </c>
      <c r="C31" s="261" t="s">
        <v>179</v>
      </c>
      <c r="D31" s="220" t="s">
        <v>135</v>
      </c>
      <c r="E31" s="226">
        <v>108.977</v>
      </c>
      <c r="F31" s="228">
        <f>H31+J31</f>
        <v>0</v>
      </c>
      <c r="G31" s="229">
        <f>ROUND(E31*F31,2)</f>
        <v>0</v>
      </c>
      <c r="H31" s="229"/>
      <c r="I31" s="229">
        <f>ROUND(E31*H31,2)</f>
        <v>0</v>
      </c>
      <c r="J31" s="229"/>
      <c r="K31" s="229">
        <f>ROUND(E31*J31,2)</f>
        <v>0</v>
      </c>
      <c r="L31" s="229">
        <v>21</v>
      </c>
      <c r="M31" s="229">
        <f>G31*(1+L31/100)</f>
        <v>0</v>
      </c>
      <c r="N31" s="221">
        <v>1.3729999999999999E-2</v>
      </c>
      <c r="O31" s="221">
        <f>ROUND(E31*N31,5)</f>
        <v>1.4962500000000001</v>
      </c>
      <c r="P31" s="221">
        <v>0</v>
      </c>
      <c r="Q31" s="221">
        <f>ROUND(E31*P31,5)</f>
        <v>0</v>
      </c>
      <c r="R31" s="221"/>
      <c r="S31" s="221"/>
      <c r="T31" s="222">
        <v>1.0109999999999999</v>
      </c>
      <c r="U31" s="221">
        <f>ROUND(E31*T31,2)</f>
        <v>110.18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136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12">
        <v>24</v>
      </c>
      <c r="B32" s="218" t="s">
        <v>180</v>
      </c>
      <c r="C32" s="261" t="s">
        <v>181</v>
      </c>
      <c r="D32" s="220" t="s">
        <v>135</v>
      </c>
      <c r="E32" s="226">
        <v>17.715</v>
      </c>
      <c r="F32" s="228">
        <f>H32+J32</f>
        <v>0</v>
      </c>
      <c r="G32" s="229">
        <f>ROUND(E32*F32,2)</f>
        <v>0</v>
      </c>
      <c r="H32" s="229"/>
      <c r="I32" s="229">
        <f>ROUND(E32*H32,2)</f>
        <v>0</v>
      </c>
      <c r="J32" s="229"/>
      <c r="K32" s="229">
        <f>ROUND(E32*J32,2)</f>
        <v>0</v>
      </c>
      <c r="L32" s="229">
        <v>21</v>
      </c>
      <c r="M32" s="229">
        <f>G32*(1+L32/100)</f>
        <v>0</v>
      </c>
      <c r="N32" s="221">
        <v>4.2500000000000003E-3</v>
      </c>
      <c r="O32" s="221">
        <f>ROUND(E32*N32,5)</f>
        <v>7.5289999999999996E-2</v>
      </c>
      <c r="P32" s="221">
        <v>0</v>
      </c>
      <c r="Q32" s="221">
        <f>ROUND(E32*P32,5)</f>
        <v>0</v>
      </c>
      <c r="R32" s="221"/>
      <c r="S32" s="221"/>
      <c r="T32" s="222">
        <v>0</v>
      </c>
      <c r="U32" s="221">
        <f>ROUND(E32*T32,2)</f>
        <v>0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136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12">
        <v>25</v>
      </c>
      <c r="B33" s="218" t="s">
        <v>178</v>
      </c>
      <c r="C33" s="261" t="s">
        <v>182</v>
      </c>
      <c r="D33" s="220" t="s">
        <v>135</v>
      </c>
      <c r="E33" s="226">
        <v>14.481</v>
      </c>
      <c r="F33" s="228">
        <f>H33+J33</f>
        <v>0</v>
      </c>
      <c r="G33" s="229">
        <f>ROUND(E33*F33,2)</f>
        <v>0</v>
      </c>
      <c r="H33" s="229"/>
      <c r="I33" s="229">
        <f>ROUND(E33*H33,2)</f>
        <v>0</v>
      </c>
      <c r="J33" s="229"/>
      <c r="K33" s="229">
        <f>ROUND(E33*J33,2)</f>
        <v>0</v>
      </c>
      <c r="L33" s="229">
        <v>21</v>
      </c>
      <c r="M33" s="229">
        <f>G33*(1+L33/100)</f>
        <v>0</v>
      </c>
      <c r="N33" s="221">
        <v>1.3729999999999999E-2</v>
      </c>
      <c r="O33" s="221">
        <f>ROUND(E33*N33,5)</f>
        <v>0.19882</v>
      </c>
      <c r="P33" s="221">
        <v>0</v>
      </c>
      <c r="Q33" s="221">
        <f>ROUND(E33*P33,5)</f>
        <v>0</v>
      </c>
      <c r="R33" s="221"/>
      <c r="S33" s="221"/>
      <c r="T33" s="222">
        <v>1.0109999999999999</v>
      </c>
      <c r="U33" s="221">
        <f>ROUND(E33*T33,2)</f>
        <v>14.64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136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12">
        <v>26</v>
      </c>
      <c r="B34" s="218" t="s">
        <v>183</v>
      </c>
      <c r="C34" s="261" t="s">
        <v>184</v>
      </c>
      <c r="D34" s="220" t="s">
        <v>135</v>
      </c>
      <c r="E34" s="226">
        <v>5.6289999999999996</v>
      </c>
      <c r="F34" s="228">
        <f>H34+J34</f>
        <v>0</v>
      </c>
      <c r="G34" s="229">
        <f>ROUND(E34*F34,2)</f>
        <v>0</v>
      </c>
      <c r="H34" s="229"/>
      <c r="I34" s="229">
        <f>ROUND(E34*H34,2)</f>
        <v>0</v>
      </c>
      <c r="J34" s="229"/>
      <c r="K34" s="229">
        <f>ROUND(E34*J34,2)</f>
        <v>0</v>
      </c>
      <c r="L34" s="229">
        <v>21</v>
      </c>
      <c r="M34" s="229">
        <f>G34*(1+L34/100)</f>
        <v>0</v>
      </c>
      <c r="N34" s="221">
        <v>1.3729999999999999E-2</v>
      </c>
      <c r="O34" s="221">
        <f>ROUND(E34*N34,5)</f>
        <v>7.7289999999999998E-2</v>
      </c>
      <c r="P34" s="221">
        <v>0</v>
      </c>
      <c r="Q34" s="221">
        <f>ROUND(E34*P34,5)</f>
        <v>0</v>
      </c>
      <c r="R34" s="221"/>
      <c r="S34" s="221"/>
      <c r="T34" s="222">
        <v>1.0109999999999999</v>
      </c>
      <c r="U34" s="221">
        <f>ROUND(E34*T34,2)</f>
        <v>5.69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136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12">
        <v>27</v>
      </c>
      <c r="B35" s="218" t="s">
        <v>185</v>
      </c>
      <c r="C35" s="261" t="s">
        <v>186</v>
      </c>
      <c r="D35" s="220" t="s">
        <v>135</v>
      </c>
      <c r="E35" s="226">
        <v>10.891999999999999</v>
      </c>
      <c r="F35" s="228">
        <f>H35+J35</f>
        <v>0</v>
      </c>
      <c r="G35" s="229">
        <f>ROUND(E35*F35,2)</f>
        <v>0</v>
      </c>
      <c r="H35" s="229"/>
      <c r="I35" s="229">
        <f>ROUND(E35*H35,2)</f>
        <v>0</v>
      </c>
      <c r="J35" s="229"/>
      <c r="K35" s="229">
        <f>ROUND(E35*J35,2)</f>
        <v>0</v>
      </c>
      <c r="L35" s="229">
        <v>21</v>
      </c>
      <c r="M35" s="229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0.43</v>
      </c>
      <c r="U35" s="221">
        <f>ROUND(E35*T35,2)</f>
        <v>4.68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136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12">
        <v>28</v>
      </c>
      <c r="B36" s="218" t="s">
        <v>187</v>
      </c>
      <c r="C36" s="261" t="s">
        <v>188</v>
      </c>
      <c r="D36" s="220" t="s">
        <v>143</v>
      </c>
      <c r="E36" s="226">
        <v>1</v>
      </c>
      <c r="F36" s="228">
        <f>H36+J36</f>
        <v>0</v>
      </c>
      <c r="G36" s="229">
        <f>ROUND(E36*F36,2)</f>
        <v>0</v>
      </c>
      <c r="H36" s="229"/>
      <c r="I36" s="229">
        <f>ROUND(E36*H36,2)</f>
        <v>0</v>
      </c>
      <c r="J36" s="229"/>
      <c r="K36" s="229">
        <f>ROUND(E36*J36,2)</f>
        <v>0</v>
      </c>
      <c r="L36" s="229">
        <v>21</v>
      </c>
      <c r="M36" s="229">
        <f>G36*(1+L36/100)</f>
        <v>0</v>
      </c>
      <c r="N36" s="221">
        <v>2.1250000000000002E-2</v>
      </c>
      <c r="O36" s="221">
        <f>ROUND(E36*N36,5)</f>
        <v>2.1250000000000002E-2</v>
      </c>
      <c r="P36" s="221">
        <v>0</v>
      </c>
      <c r="Q36" s="221">
        <f>ROUND(E36*P36,5)</f>
        <v>0</v>
      </c>
      <c r="R36" s="221"/>
      <c r="S36" s="221"/>
      <c r="T36" s="222">
        <v>1.29</v>
      </c>
      <c r="U36" s="221">
        <f>ROUND(E36*T36,2)</f>
        <v>1.29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136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x14ac:dyDescent="0.2">
      <c r="A37" s="213" t="s">
        <v>131</v>
      </c>
      <c r="B37" s="219" t="s">
        <v>58</v>
      </c>
      <c r="C37" s="262" t="s">
        <v>59</v>
      </c>
      <c r="D37" s="223"/>
      <c r="E37" s="227"/>
      <c r="F37" s="230"/>
      <c r="G37" s="230">
        <f>SUMIF(AE38:AE49,"&lt;&gt;NOR",G38:G49)</f>
        <v>0</v>
      </c>
      <c r="H37" s="230"/>
      <c r="I37" s="230">
        <f>SUM(I38:I49)</f>
        <v>0</v>
      </c>
      <c r="J37" s="230"/>
      <c r="K37" s="230">
        <f>SUM(K38:K49)</f>
        <v>0</v>
      </c>
      <c r="L37" s="230"/>
      <c r="M37" s="230">
        <f>SUM(M38:M49)</f>
        <v>0</v>
      </c>
      <c r="N37" s="224"/>
      <c r="O37" s="224">
        <f>SUM(O38:O49)</f>
        <v>8.2657399999999992</v>
      </c>
      <c r="P37" s="224"/>
      <c r="Q37" s="224">
        <f>SUM(Q38:Q49)</f>
        <v>0</v>
      </c>
      <c r="R37" s="224"/>
      <c r="S37" s="224"/>
      <c r="T37" s="225"/>
      <c r="U37" s="224">
        <f>SUM(U38:U49)</f>
        <v>155.11999999999998</v>
      </c>
      <c r="AE37" t="s">
        <v>132</v>
      </c>
    </row>
    <row r="38" spans="1:60" outlineLevel="1" x14ac:dyDescent="0.2">
      <c r="A38" s="212">
        <v>29</v>
      </c>
      <c r="B38" s="218" t="s">
        <v>189</v>
      </c>
      <c r="C38" s="261" t="s">
        <v>190</v>
      </c>
      <c r="D38" s="220" t="s">
        <v>135</v>
      </c>
      <c r="E38" s="226">
        <v>39.667999999999999</v>
      </c>
      <c r="F38" s="228">
        <f>H38+J38</f>
        <v>0</v>
      </c>
      <c r="G38" s="229">
        <f>ROUND(E38*F38,2)</f>
        <v>0</v>
      </c>
      <c r="H38" s="229"/>
      <c r="I38" s="229">
        <f>ROUND(E38*H38,2)</f>
        <v>0</v>
      </c>
      <c r="J38" s="229"/>
      <c r="K38" s="229">
        <f>ROUND(E38*J38,2)</f>
        <v>0</v>
      </c>
      <c r="L38" s="229">
        <v>21</v>
      </c>
      <c r="M38" s="229">
        <f>G38*(1+L38/100)</f>
        <v>0</v>
      </c>
      <c r="N38" s="221">
        <v>4.7660000000000001E-2</v>
      </c>
      <c r="O38" s="221">
        <f>ROUND(E38*N38,5)</f>
        <v>1.8905799999999999</v>
      </c>
      <c r="P38" s="221">
        <v>0</v>
      </c>
      <c r="Q38" s="221">
        <f>ROUND(E38*P38,5)</f>
        <v>0</v>
      </c>
      <c r="R38" s="221"/>
      <c r="S38" s="221"/>
      <c r="T38" s="222">
        <v>0.84</v>
      </c>
      <c r="U38" s="221">
        <f>ROUND(E38*T38,2)</f>
        <v>33.32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136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>
        <v>30</v>
      </c>
      <c r="B39" s="218" t="s">
        <v>191</v>
      </c>
      <c r="C39" s="261" t="s">
        <v>192</v>
      </c>
      <c r="D39" s="220" t="s">
        <v>135</v>
      </c>
      <c r="E39" s="226">
        <v>45.01</v>
      </c>
      <c r="F39" s="228">
        <f>H39+J39</f>
        <v>0</v>
      </c>
      <c r="G39" s="229">
        <f>ROUND(E39*F39,2)</f>
        <v>0</v>
      </c>
      <c r="H39" s="229"/>
      <c r="I39" s="229">
        <f>ROUND(E39*H39,2)</f>
        <v>0</v>
      </c>
      <c r="J39" s="229"/>
      <c r="K39" s="229">
        <f>ROUND(E39*J39,2)</f>
        <v>0</v>
      </c>
      <c r="L39" s="229">
        <v>21</v>
      </c>
      <c r="M39" s="229">
        <f>G39*(1+L39/100)</f>
        <v>0</v>
      </c>
      <c r="N39" s="221">
        <v>4.4139999999999999E-2</v>
      </c>
      <c r="O39" s="221">
        <f>ROUND(E39*N39,5)</f>
        <v>1.98674</v>
      </c>
      <c r="P39" s="221">
        <v>0</v>
      </c>
      <c r="Q39" s="221">
        <f>ROUND(E39*P39,5)</f>
        <v>0</v>
      </c>
      <c r="R39" s="221"/>
      <c r="S39" s="221"/>
      <c r="T39" s="222">
        <v>0.6</v>
      </c>
      <c r="U39" s="221">
        <f>ROUND(E39*T39,2)</f>
        <v>27.01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136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>
        <v>31</v>
      </c>
      <c r="B40" s="218" t="s">
        <v>193</v>
      </c>
      <c r="C40" s="261" t="s">
        <v>194</v>
      </c>
      <c r="D40" s="220" t="s">
        <v>135</v>
      </c>
      <c r="E40" s="226">
        <v>6.7880000000000003</v>
      </c>
      <c r="F40" s="228">
        <f>H40+J40</f>
        <v>0</v>
      </c>
      <c r="G40" s="229">
        <f>ROUND(E40*F40,2)</f>
        <v>0</v>
      </c>
      <c r="H40" s="229"/>
      <c r="I40" s="229">
        <f>ROUND(E40*H40,2)</f>
        <v>0</v>
      </c>
      <c r="J40" s="229"/>
      <c r="K40" s="229">
        <f>ROUND(E40*J40,2)</f>
        <v>0</v>
      </c>
      <c r="L40" s="229">
        <v>21</v>
      </c>
      <c r="M40" s="229">
        <f>G40*(1+L40/100)</f>
        <v>0</v>
      </c>
      <c r="N40" s="221">
        <v>5.3690000000000002E-2</v>
      </c>
      <c r="O40" s="221">
        <f>ROUND(E40*N40,5)</f>
        <v>0.36445</v>
      </c>
      <c r="P40" s="221">
        <v>0</v>
      </c>
      <c r="Q40" s="221">
        <f>ROUND(E40*P40,5)</f>
        <v>0</v>
      </c>
      <c r="R40" s="221"/>
      <c r="S40" s="221"/>
      <c r="T40" s="222">
        <v>1.17717</v>
      </c>
      <c r="U40" s="221">
        <f>ROUND(E40*T40,2)</f>
        <v>7.99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136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>
        <v>32</v>
      </c>
      <c r="B41" s="218" t="s">
        <v>195</v>
      </c>
      <c r="C41" s="261" t="s">
        <v>196</v>
      </c>
      <c r="D41" s="220" t="s">
        <v>135</v>
      </c>
      <c r="E41" s="226">
        <v>1.81</v>
      </c>
      <c r="F41" s="228">
        <f>H41+J41</f>
        <v>0</v>
      </c>
      <c r="G41" s="229">
        <f>ROUND(E41*F41,2)</f>
        <v>0</v>
      </c>
      <c r="H41" s="229"/>
      <c r="I41" s="229">
        <f>ROUND(E41*H41,2)</f>
        <v>0</v>
      </c>
      <c r="J41" s="229"/>
      <c r="K41" s="229">
        <f>ROUND(E41*J41,2)</f>
        <v>0</v>
      </c>
      <c r="L41" s="229">
        <v>21</v>
      </c>
      <c r="M41" s="229">
        <f>G41*(1+L41/100)</f>
        <v>0</v>
      </c>
      <c r="N41" s="221">
        <v>0.10712000000000001</v>
      </c>
      <c r="O41" s="221">
        <f>ROUND(E41*N41,5)</f>
        <v>0.19389000000000001</v>
      </c>
      <c r="P41" s="221">
        <v>0</v>
      </c>
      <c r="Q41" s="221">
        <f>ROUND(E41*P41,5)</f>
        <v>0</v>
      </c>
      <c r="R41" s="221"/>
      <c r="S41" s="221"/>
      <c r="T41" s="222">
        <v>0.69998000000000005</v>
      </c>
      <c r="U41" s="221">
        <f>ROUND(E41*T41,2)</f>
        <v>1.27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136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>
        <v>33</v>
      </c>
      <c r="B42" s="218" t="s">
        <v>197</v>
      </c>
      <c r="C42" s="261" t="s">
        <v>198</v>
      </c>
      <c r="D42" s="220" t="s">
        <v>135</v>
      </c>
      <c r="E42" s="226">
        <v>1.645</v>
      </c>
      <c r="F42" s="228">
        <f>H42+J42</f>
        <v>0</v>
      </c>
      <c r="G42" s="229">
        <f>ROUND(E42*F42,2)</f>
        <v>0</v>
      </c>
      <c r="H42" s="229"/>
      <c r="I42" s="229">
        <f>ROUND(E42*H42,2)</f>
        <v>0</v>
      </c>
      <c r="J42" s="229"/>
      <c r="K42" s="229">
        <f>ROUND(E42*J42,2)</f>
        <v>0</v>
      </c>
      <c r="L42" s="229">
        <v>21</v>
      </c>
      <c r="M42" s="229">
        <f>G42*(1+L42/100)</f>
        <v>0</v>
      </c>
      <c r="N42" s="221">
        <v>0.10712000000000001</v>
      </c>
      <c r="O42" s="221">
        <f>ROUND(E42*N42,5)</f>
        <v>0.17621000000000001</v>
      </c>
      <c r="P42" s="221">
        <v>0</v>
      </c>
      <c r="Q42" s="221">
        <f>ROUND(E42*P42,5)</f>
        <v>0</v>
      </c>
      <c r="R42" s="221"/>
      <c r="S42" s="221"/>
      <c r="T42" s="222">
        <v>0.80545</v>
      </c>
      <c r="U42" s="221">
        <f>ROUND(E42*T42,2)</f>
        <v>1.32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136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2">
        <v>34</v>
      </c>
      <c r="B43" s="218" t="s">
        <v>199</v>
      </c>
      <c r="C43" s="261" t="s">
        <v>200</v>
      </c>
      <c r="D43" s="220" t="s">
        <v>201</v>
      </c>
      <c r="E43" s="226">
        <v>5.75</v>
      </c>
      <c r="F43" s="228">
        <f>H43+J43</f>
        <v>0</v>
      </c>
      <c r="G43" s="229">
        <f>ROUND(E43*F43,2)</f>
        <v>0</v>
      </c>
      <c r="H43" s="229"/>
      <c r="I43" s="229">
        <f>ROUND(E43*H43,2)</f>
        <v>0</v>
      </c>
      <c r="J43" s="229"/>
      <c r="K43" s="229">
        <f>ROUND(E43*J43,2)</f>
        <v>0</v>
      </c>
      <c r="L43" s="229">
        <v>21</v>
      </c>
      <c r="M43" s="229">
        <f>G43*(1+L43/100)</f>
        <v>0</v>
      </c>
      <c r="N43" s="221">
        <v>3.7100000000000002E-3</v>
      </c>
      <c r="O43" s="221">
        <f>ROUND(E43*N43,5)</f>
        <v>2.1329999999999998E-2</v>
      </c>
      <c r="P43" s="221">
        <v>0</v>
      </c>
      <c r="Q43" s="221">
        <f>ROUND(E43*P43,5)</f>
        <v>0</v>
      </c>
      <c r="R43" s="221"/>
      <c r="S43" s="221"/>
      <c r="T43" s="222">
        <v>0.18179999999999999</v>
      </c>
      <c r="U43" s="221">
        <f>ROUND(E43*T43,2)</f>
        <v>1.05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136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12">
        <v>35</v>
      </c>
      <c r="B44" s="218" t="s">
        <v>202</v>
      </c>
      <c r="C44" s="261" t="s">
        <v>203</v>
      </c>
      <c r="D44" s="220" t="s">
        <v>135</v>
      </c>
      <c r="E44" s="226">
        <v>0.52500000000000002</v>
      </c>
      <c r="F44" s="228">
        <f>H44+J44</f>
        <v>0</v>
      </c>
      <c r="G44" s="229">
        <f>ROUND(E44*F44,2)</f>
        <v>0</v>
      </c>
      <c r="H44" s="229"/>
      <c r="I44" s="229">
        <f>ROUND(E44*H44,2)</f>
        <v>0</v>
      </c>
      <c r="J44" s="229"/>
      <c r="K44" s="229">
        <f>ROUND(E44*J44,2)</f>
        <v>0</v>
      </c>
      <c r="L44" s="229">
        <v>21</v>
      </c>
      <c r="M44" s="229">
        <f>G44*(1+L44/100)</f>
        <v>0</v>
      </c>
      <c r="N44" s="221">
        <v>0</v>
      </c>
      <c r="O44" s="221">
        <f>ROUND(E44*N44,5)</f>
        <v>0</v>
      </c>
      <c r="P44" s="221">
        <v>0</v>
      </c>
      <c r="Q44" s="221">
        <f>ROUND(E44*P44,5)</f>
        <v>0</v>
      </c>
      <c r="R44" s="221"/>
      <c r="S44" s="221"/>
      <c r="T44" s="222">
        <v>0.52600000000000002</v>
      </c>
      <c r="U44" s="221">
        <f>ROUND(E44*T44,2)</f>
        <v>0.28000000000000003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136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12">
        <v>36</v>
      </c>
      <c r="B45" s="218" t="s">
        <v>202</v>
      </c>
      <c r="C45" s="261" t="s">
        <v>203</v>
      </c>
      <c r="D45" s="220" t="s">
        <v>135</v>
      </c>
      <c r="E45" s="226">
        <v>2.496</v>
      </c>
      <c r="F45" s="228">
        <f>H45+J45</f>
        <v>0</v>
      </c>
      <c r="G45" s="229">
        <f>ROUND(E45*F45,2)</f>
        <v>0</v>
      </c>
      <c r="H45" s="229"/>
      <c r="I45" s="229">
        <f>ROUND(E45*H45,2)</f>
        <v>0</v>
      </c>
      <c r="J45" s="229"/>
      <c r="K45" s="229">
        <f>ROUND(E45*J45,2)</f>
        <v>0</v>
      </c>
      <c r="L45" s="229">
        <v>21</v>
      </c>
      <c r="M45" s="229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0.52600000000000002</v>
      </c>
      <c r="U45" s="221">
        <f>ROUND(E45*T45,2)</f>
        <v>1.31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136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37</v>
      </c>
      <c r="B46" s="218" t="s">
        <v>204</v>
      </c>
      <c r="C46" s="261" t="s">
        <v>205</v>
      </c>
      <c r="D46" s="220" t="s">
        <v>135</v>
      </c>
      <c r="E46" s="226">
        <v>173.18799999999999</v>
      </c>
      <c r="F46" s="228">
        <f>H46+J46</f>
        <v>0</v>
      </c>
      <c r="G46" s="229">
        <f>ROUND(E46*F46,2)</f>
        <v>0</v>
      </c>
      <c r="H46" s="229"/>
      <c r="I46" s="229">
        <f>ROUND(E46*H46,2)</f>
        <v>0</v>
      </c>
      <c r="J46" s="229"/>
      <c r="K46" s="229">
        <f>ROUND(E46*J46,2)</f>
        <v>0</v>
      </c>
      <c r="L46" s="229">
        <v>21</v>
      </c>
      <c r="M46" s="229">
        <f>G46*(1+L46/100)</f>
        <v>0</v>
      </c>
      <c r="N46" s="221">
        <v>5.4299999999999999E-3</v>
      </c>
      <c r="O46" s="221">
        <f>ROUND(E46*N46,5)</f>
        <v>0.94040999999999997</v>
      </c>
      <c r="P46" s="221">
        <v>0</v>
      </c>
      <c r="Q46" s="221">
        <f>ROUND(E46*P46,5)</f>
        <v>0</v>
      </c>
      <c r="R46" s="221"/>
      <c r="S46" s="221"/>
      <c r="T46" s="222">
        <v>0.16941999999999999</v>
      </c>
      <c r="U46" s="221">
        <f>ROUND(E46*T46,2)</f>
        <v>29.34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136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2">
        <v>38</v>
      </c>
      <c r="B47" s="218" t="s">
        <v>206</v>
      </c>
      <c r="C47" s="261" t="s">
        <v>207</v>
      </c>
      <c r="D47" s="220" t="s">
        <v>135</v>
      </c>
      <c r="E47" s="226">
        <v>23.268000000000001</v>
      </c>
      <c r="F47" s="228">
        <f>H47+J47</f>
        <v>0</v>
      </c>
      <c r="G47" s="229">
        <f>ROUND(E47*F47,2)</f>
        <v>0</v>
      </c>
      <c r="H47" s="229"/>
      <c r="I47" s="229">
        <f>ROUND(E47*H47,2)</f>
        <v>0</v>
      </c>
      <c r="J47" s="229"/>
      <c r="K47" s="229">
        <f>ROUND(E47*J47,2)</f>
        <v>0</v>
      </c>
      <c r="L47" s="229">
        <v>21</v>
      </c>
      <c r="M47" s="229">
        <f>G47*(1+L47/100)</f>
        <v>0</v>
      </c>
      <c r="N47" s="221">
        <v>6.0899999999999999E-3</v>
      </c>
      <c r="O47" s="221">
        <f>ROUND(E47*N47,5)</f>
        <v>0.14169999999999999</v>
      </c>
      <c r="P47" s="221">
        <v>0</v>
      </c>
      <c r="Q47" s="221">
        <f>ROUND(E47*P47,5)</f>
        <v>0</v>
      </c>
      <c r="R47" s="221"/>
      <c r="S47" s="221"/>
      <c r="T47" s="222">
        <v>0.19273999999999999</v>
      </c>
      <c r="U47" s="221">
        <f>ROUND(E47*T47,2)</f>
        <v>4.4800000000000004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136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39</v>
      </c>
      <c r="B48" s="218" t="s">
        <v>208</v>
      </c>
      <c r="C48" s="261" t="s">
        <v>209</v>
      </c>
      <c r="D48" s="220" t="s">
        <v>135</v>
      </c>
      <c r="E48" s="226">
        <v>106.56</v>
      </c>
      <c r="F48" s="228">
        <f>H48+J48</f>
        <v>0</v>
      </c>
      <c r="G48" s="229">
        <f>ROUND(E48*F48,2)</f>
        <v>0</v>
      </c>
      <c r="H48" s="229"/>
      <c r="I48" s="229">
        <f>ROUND(E48*H48,2)</f>
        <v>0</v>
      </c>
      <c r="J48" s="229"/>
      <c r="K48" s="229">
        <f>ROUND(E48*J48,2)</f>
        <v>0</v>
      </c>
      <c r="L48" s="229">
        <v>21</v>
      </c>
      <c r="M48" s="229">
        <f>G48*(1+L48/100)</f>
        <v>0</v>
      </c>
      <c r="N48" s="221">
        <v>1.5740000000000001E-2</v>
      </c>
      <c r="O48" s="221">
        <f>ROUND(E48*N48,5)</f>
        <v>1.6772499999999999</v>
      </c>
      <c r="P48" s="221">
        <v>0</v>
      </c>
      <c r="Q48" s="221">
        <f>ROUND(E48*P48,5)</f>
        <v>0</v>
      </c>
      <c r="R48" s="221"/>
      <c r="S48" s="221"/>
      <c r="T48" s="222">
        <v>0.33481</v>
      </c>
      <c r="U48" s="221">
        <f>ROUND(E48*T48,2)</f>
        <v>35.68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136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40</v>
      </c>
      <c r="B49" s="218" t="s">
        <v>210</v>
      </c>
      <c r="C49" s="261" t="s">
        <v>211</v>
      </c>
      <c r="D49" s="220" t="s">
        <v>135</v>
      </c>
      <c r="E49" s="226">
        <v>16.475000000000001</v>
      </c>
      <c r="F49" s="228">
        <f>H49+J49</f>
        <v>0</v>
      </c>
      <c r="G49" s="229">
        <f>ROUND(E49*F49,2)</f>
        <v>0</v>
      </c>
      <c r="H49" s="229"/>
      <c r="I49" s="229">
        <f>ROUND(E49*H49,2)</f>
        <v>0</v>
      </c>
      <c r="J49" s="229"/>
      <c r="K49" s="229">
        <f>ROUND(E49*J49,2)</f>
        <v>0</v>
      </c>
      <c r="L49" s="229">
        <v>21</v>
      </c>
      <c r="M49" s="229">
        <f>G49*(1+L49/100)</f>
        <v>0</v>
      </c>
      <c r="N49" s="221">
        <v>5.2999999999999999E-2</v>
      </c>
      <c r="O49" s="221">
        <f>ROUND(E49*N49,5)</f>
        <v>0.87317999999999996</v>
      </c>
      <c r="P49" s="221">
        <v>0</v>
      </c>
      <c r="Q49" s="221">
        <f>ROUND(E49*P49,5)</f>
        <v>0</v>
      </c>
      <c r="R49" s="221"/>
      <c r="S49" s="221"/>
      <c r="T49" s="222">
        <v>0.73243999999999998</v>
      </c>
      <c r="U49" s="221">
        <f>ROUND(E49*T49,2)</f>
        <v>12.07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136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13" t="s">
        <v>131</v>
      </c>
      <c r="B50" s="219" t="s">
        <v>60</v>
      </c>
      <c r="C50" s="262" t="s">
        <v>61</v>
      </c>
      <c r="D50" s="223"/>
      <c r="E50" s="227"/>
      <c r="F50" s="230"/>
      <c r="G50" s="230">
        <f>SUMIF(AE51:AE53,"&lt;&gt;NOR",G51:G53)</f>
        <v>0</v>
      </c>
      <c r="H50" s="230"/>
      <c r="I50" s="230">
        <f>SUM(I51:I53)</f>
        <v>0</v>
      </c>
      <c r="J50" s="230"/>
      <c r="K50" s="230">
        <f>SUM(K51:K53)</f>
        <v>0</v>
      </c>
      <c r="L50" s="230"/>
      <c r="M50" s="230">
        <f>SUM(M51:M53)</f>
        <v>0</v>
      </c>
      <c r="N50" s="224"/>
      <c r="O50" s="224">
        <f>SUM(O51:O53)</f>
        <v>0.23319000000000001</v>
      </c>
      <c r="P50" s="224"/>
      <c r="Q50" s="224">
        <f>SUM(Q51:Q53)</f>
        <v>0</v>
      </c>
      <c r="R50" s="224"/>
      <c r="S50" s="224"/>
      <c r="T50" s="225"/>
      <c r="U50" s="224">
        <f>SUM(U51:U53)</f>
        <v>6.16</v>
      </c>
      <c r="AE50" t="s">
        <v>132</v>
      </c>
    </row>
    <row r="51" spans="1:60" ht="22.5" outlineLevel="1" x14ac:dyDescent="0.2">
      <c r="A51" s="212">
        <v>41</v>
      </c>
      <c r="B51" s="218" t="s">
        <v>212</v>
      </c>
      <c r="C51" s="261" t="s">
        <v>213</v>
      </c>
      <c r="D51" s="220" t="s">
        <v>135</v>
      </c>
      <c r="E51" s="226">
        <v>4.7850000000000001</v>
      </c>
      <c r="F51" s="228">
        <f>H51+J51</f>
        <v>0</v>
      </c>
      <c r="G51" s="229">
        <f>ROUND(E51*F51,2)</f>
        <v>0</v>
      </c>
      <c r="H51" s="229"/>
      <c r="I51" s="229">
        <f>ROUND(E51*H51,2)</f>
        <v>0</v>
      </c>
      <c r="J51" s="229"/>
      <c r="K51" s="229">
        <f>ROUND(E51*J51,2)</f>
        <v>0</v>
      </c>
      <c r="L51" s="229">
        <v>21</v>
      </c>
      <c r="M51" s="229">
        <f>G51*(1+L51/100)</f>
        <v>0</v>
      </c>
      <c r="N51" s="221">
        <v>3.773E-2</v>
      </c>
      <c r="O51" s="221">
        <f>ROUND(E51*N51,5)</f>
        <v>0.18054000000000001</v>
      </c>
      <c r="P51" s="221">
        <v>0</v>
      </c>
      <c r="Q51" s="221">
        <f>ROUND(E51*P51,5)</f>
        <v>0</v>
      </c>
      <c r="R51" s="221"/>
      <c r="S51" s="221"/>
      <c r="T51" s="222">
        <v>0.81827000000000005</v>
      </c>
      <c r="U51" s="221">
        <f>ROUND(E51*T51,2)</f>
        <v>3.92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136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12">
        <v>42</v>
      </c>
      <c r="B52" s="218" t="s">
        <v>214</v>
      </c>
      <c r="C52" s="261" t="s">
        <v>215</v>
      </c>
      <c r="D52" s="220" t="s">
        <v>135</v>
      </c>
      <c r="E52" s="226">
        <v>0.93500000000000005</v>
      </c>
      <c r="F52" s="228">
        <f>H52+J52</f>
        <v>0</v>
      </c>
      <c r="G52" s="229">
        <f>ROUND(E52*F52,2)</f>
        <v>0</v>
      </c>
      <c r="H52" s="229"/>
      <c r="I52" s="229">
        <f>ROUND(E52*H52,2)</f>
        <v>0</v>
      </c>
      <c r="J52" s="229"/>
      <c r="K52" s="229">
        <f>ROUND(E52*J52,2)</f>
        <v>0</v>
      </c>
      <c r="L52" s="229">
        <v>21</v>
      </c>
      <c r="M52" s="229">
        <f>G52*(1+L52/100)</f>
        <v>0</v>
      </c>
      <c r="N52" s="221">
        <v>5.2580000000000002E-2</v>
      </c>
      <c r="O52" s="221">
        <f>ROUND(E52*N52,5)</f>
        <v>4.9160000000000002E-2</v>
      </c>
      <c r="P52" s="221">
        <v>0</v>
      </c>
      <c r="Q52" s="221">
        <f>ROUND(E52*P52,5)</f>
        <v>0</v>
      </c>
      <c r="R52" s="221"/>
      <c r="S52" s="221"/>
      <c r="T52" s="222">
        <v>0.91700000000000004</v>
      </c>
      <c r="U52" s="221">
        <f>ROUND(E52*T52,2)</f>
        <v>0.86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136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43</v>
      </c>
      <c r="B53" s="218" t="s">
        <v>216</v>
      </c>
      <c r="C53" s="261" t="s">
        <v>217</v>
      </c>
      <c r="D53" s="220" t="s">
        <v>135</v>
      </c>
      <c r="E53" s="226">
        <v>5.72</v>
      </c>
      <c r="F53" s="228">
        <f>H53+J53</f>
        <v>0</v>
      </c>
      <c r="G53" s="229">
        <f>ROUND(E53*F53,2)</f>
        <v>0</v>
      </c>
      <c r="H53" s="229"/>
      <c r="I53" s="229">
        <f>ROUND(E53*H53,2)</f>
        <v>0</v>
      </c>
      <c r="J53" s="229"/>
      <c r="K53" s="229">
        <f>ROUND(E53*J53,2)</f>
        <v>0</v>
      </c>
      <c r="L53" s="229">
        <v>21</v>
      </c>
      <c r="M53" s="229">
        <f>G53*(1+L53/100)</f>
        <v>0</v>
      </c>
      <c r="N53" s="221">
        <v>6.0999999999999997E-4</v>
      </c>
      <c r="O53" s="221">
        <f>ROUND(E53*N53,5)</f>
        <v>3.49E-3</v>
      </c>
      <c r="P53" s="221">
        <v>0</v>
      </c>
      <c r="Q53" s="221">
        <f>ROUND(E53*P53,5)</f>
        <v>0</v>
      </c>
      <c r="R53" s="221"/>
      <c r="S53" s="221"/>
      <c r="T53" s="222">
        <v>0.24199999999999999</v>
      </c>
      <c r="U53" s="221">
        <f>ROUND(E53*T53,2)</f>
        <v>1.38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136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x14ac:dyDescent="0.2">
      <c r="A54" s="213" t="s">
        <v>131</v>
      </c>
      <c r="B54" s="219" t="s">
        <v>62</v>
      </c>
      <c r="C54" s="262" t="s">
        <v>63</v>
      </c>
      <c r="D54" s="223"/>
      <c r="E54" s="227"/>
      <c r="F54" s="230"/>
      <c r="G54" s="230">
        <f>SUMIF(AE55:AE57,"&lt;&gt;NOR",G55:G57)</f>
        <v>0</v>
      </c>
      <c r="H54" s="230"/>
      <c r="I54" s="230">
        <f>SUM(I55:I57)</f>
        <v>0</v>
      </c>
      <c r="J54" s="230"/>
      <c r="K54" s="230">
        <f>SUM(K55:K57)</f>
        <v>0</v>
      </c>
      <c r="L54" s="230"/>
      <c r="M54" s="230">
        <f>SUM(M55:M57)</f>
        <v>0</v>
      </c>
      <c r="N54" s="224"/>
      <c r="O54" s="224">
        <f>SUM(O55:O57)</f>
        <v>0.57124000000000008</v>
      </c>
      <c r="P54" s="224"/>
      <c r="Q54" s="224">
        <f>SUM(Q55:Q57)</f>
        <v>0</v>
      </c>
      <c r="R54" s="224"/>
      <c r="S54" s="224"/>
      <c r="T54" s="225"/>
      <c r="U54" s="224">
        <f>SUM(U55:U57)</f>
        <v>1.57</v>
      </c>
      <c r="AE54" t="s">
        <v>132</v>
      </c>
    </row>
    <row r="55" spans="1:60" outlineLevel="1" x14ac:dyDescent="0.2">
      <c r="A55" s="212">
        <v>44</v>
      </c>
      <c r="B55" s="218" t="s">
        <v>218</v>
      </c>
      <c r="C55" s="261" t="s">
        <v>219</v>
      </c>
      <c r="D55" s="220" t="s">
        <v>135</v>
      </c>
      <c r="E55" s="226">
        <v>1.98</v>
      </c>
      <c r="F55" s="228">
        <f>H55+J55</f>
        <v>0</v>
      </c>
      <c r="G55" s="229">
        <f>ROUND(E55*F55,2)</f>
        <v>0</v>
      </c>
      <c r="H55" s="229"/>
      <c r="I55" s="229">
        <f>ROUND(E55*H55,2)</f>
        <v>0</v>
      </c>
      <c r="J55" s="229"/>
      <c r="K55" s="229">
        <f>ROUND(E55*J55,2)</f>
        <v>0</v>
      </c>
      <c r="L55" s="229">
        <v>21</v>
      </c>
      <c r="M55" s="229">
        <f>G55*(1+L55/100)</f>
        <v>0</v>
      </c>
      <c r="N55" s="221">
        <v>0.1231</v>
      </c>
      <c r="O55" s="221">
        <f>ROUND(E55*N55,5)</f>
        <v>0.24374000000000001</v>
      </c>
      <c r="P55" s="221">
        <v>0</v>
      </c>
      <c r="Q55" s="221">
        <f>ROUND(E55*P55,5)</f>
        <v>0</v>
      </c>
      <c r="R55" s="221"/>
      <c r="S55" s="221"/>
      <c r="T55" s="222">
        <v>0.45</v>
      </c>
      <c r="U55" s="221">
        <f>ROUND(E55*T55,2)</f>
        <v>0.89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136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>
        <v>45</v>
      </c>
      <c r="B56" s="218" t="s">
        <v>220</v>
      </c>
      <c r="C56" s="261" t="s">
        <v>221</v>
      </c>
      <c r="D56" s="220" t="s">
        <v>153</v>
      </c>
      <c r="E56" s="226">
        <v>0.11700000000000001</v>
      </c>
      <c r="F56" s="228">
        <f>H56+J56</f>
        <v>0</v>
      </c>
      <c r="G56" s="229">
        <f>ROUND(E56*F56,2)</f>
        <v>0</v>
      </c>
      <c r="H56" s="229"/>
      <c r="I56" s="229">
        <f>ROUND(E56*H56,2)</f>
        <v>0</v>
      </c>
      <c r="J56" s="229"/>
      <c r="K56" s="229">
        <f>ROUND(E56*J56,2)</f>
        <v>0</v>
      </c>
      <c r="L56" s="229">
        <v>21</v>
      </c>
      <c r="M56" s="229">
        <f>G56*(1+L56/100)</f>
        <v>0</v>
      </c>
      <c r="N56" s="221">
        <v>2.5</v>
      </c>
      <c r="O56" s="221">
        <f>ROUND(E56*N56,5)</f>
        <v>0.29249999999999998</v>
      </c>
      <c r="P56" s="221">
        <v>0</v>
      </c>
      <c r="Q56" s="221">
        <f>ROUND(E56*P56,5)</f>
        <v>0</v>
      </c>
      <c r="R56" s="221"/>
      <c r="S56" s="221"/>
      <c r="T56" s="222">
        <v>5.33</v>
      </c>
      <c r="U56" s="221">
        <f>ROUND(E56*T56,2)</f>
        <v>0.62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136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>
        <v>46</v>
      </c>
      <c r="B57" s="218" t="s">
        <v>222</v>
      </c>
      <c r="C57" s="261" t="s">
        <v>223</v>
      </c>
      <c r="D57" s="220" t="s">
        <v>153</v>
      </c>
      <c r="E57" s="226">
        <v>1.4E-2</v>
      </c>
      <c r="F57" s="228">
        <f>H57+J57</f>
        <v>0</v>
      </c>
      <c r="G57" s="229">
        <f>ROUND(E57*F57,2)</f>
        <v>0</v>
      </c>
      <c r="H57" s="229"/>
      <c r="I57" s="229">
        <f>ROUND(E57*H57,2)</f>
        <v>0</v>
      </c>
      <c r="J57" s="229"/>
      <c r="K57" s="229">
        <f>ROUND(E57*J57,2)</f>
        <v>0</v>
      </c>
      <c r="L57" s="229">
        <v>21</v>
      </c>
      <c r="M57" s="229">
        <f>G57*(1+L57/100)</f>
        <v>0</v>
      </c>
      <c r="N57" s="221">
        <v>2.5</v>
      </c>
      <c r="O57" s="221">
        <f>ROUND(E57*N57,5)</f>
        <v>3.5000000000000003E-2</v>
      </c>
      <c r="P57" s="221">
        <v>0</v>
      </c>
      <c r="Q57" s="221">
        <f>ROUND(E57*P57,5)</f>
        <v>0</v>
      </c>
      <c r="R57" s="221"/>
      <c r="S57" s="221"/>
      <c r="T57" s="222">
        <v>4.4000000000000004</v>
      </c>
      <c r="U57" s="221">
        <f>ROUND(E57*T57,2)</f>
        <v>0.06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136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x14ac:dyDescent="0.2">
      <c r="A58" s="213" t="s">
        <v>131</v>
      </c>
      <c r="B58" s="219" t="s">
        <v>64</v>
      </c>
      <c r="C58" s="262" t="s">
        <v>65</v>
      </c>
      <c r="D58" s="223"/>
      <c r="E58" s="227"/>
      <c r="F58" s="230"/>
      <c r="G58" s="230">
        <f>SUMIF(AE59:AE63,"&lt;&gt;NOR",G59:G63)</f>
        <v>0</v>
      </c>
      <c r="H58" s="230"/>
      <c r="I58" s="230">
        <f>SUM(I59:I63)</f>
        <v>0</v>
      </c>
      <c r="J58" s="230"/>
      <c r="K58" s="230">
        <f>SUM(K59:K63)</f>
        <v>0</v>
      </c>
      <c r="L58" s="230"/>
      <c r="M58" s="230">
        <f>SUM(M59:M63)</f>
        <v>0</v>
      </c>
      <c r="N58" s="224"/>
      <c r="O58" s="224">
        <f>SUM(O59:O63)</f>
        <v>0.52739999999999998</v>
      </c>
      <c r="P58" s="224"/>
      <c r="Q58" s="224">
        <f>SUM(Q59:Q63)</f>
        <v>0</v>
      </c>
      <c r="R58" s="224"/>
      <c r="S58" s="224"/>
      <c r="T58" s="225"/>
      <c r="U58" s="224">
        <f>SUM(U59:U63)</f>
        <v>20.74</v>
      </c>
      <c r="AE58" t="s">
        <v>132</v>
      </c>
    </row>
    <row r="59" spans="1:60" outlineLevel="1" x14ac:dyDescent="0.2">
      <c r="A59" s="212">
        <v>47</v>
      </c>
      <c r="B59" s="218" t="s">
        <v>224</v>
      </c>
      <c r="C59" s="261" t="s">
        <v>225</v>
      </c>
      <c r="D59" s="220" t="s">
        <v>143</v>
      </c>
      <c r="E59" s="226">
        <v>5</v>
      </c>
      <c r="F59" s="228">
        <f>H59+J59</f>
        <v>0</v>
      </c>
      <c r="G59" s="229">
        <f>ROUND(E59*F59,2)</f>
        <v>0</v>
      </c>
      <c r="H59" s="229"/>
      <c r="I59" s="229">
        <f>ROUND(E59*H59,2)</f>
        <v>0</v>
      </c>
      <c r="J59" s="229"/>
      <c r="K59" s="229">
        <f>ROUND(E59*J59,2)</f>
        <v>0</v>
      </c>
      <c r="L59" s="229">
        <v>21</v>
      </c>
      <c r="M59" s="229">
        <f>G59*(1+L59/100)</f>
        <v>0</v>
      </c>
      <c r="N59" s="221">
        <v>1.8970000000000001E-2</v>
      </c>
      <c r="O59" s="221">
        <f>ROUND(E59*N59,5)</f>
        <v>9.4850000000000004E-2</v>
      </c>
      <c r="P59" s="221">
        <v>0</v>
      </c>
      <c r="Q59" s="221">
        <f>ROUND(E59*P59,5)</f>
        <v>0</v>
      </c>
      <c r="R59" s="221"/>
      <c r="S59" s="221"/>
      <c r="T59" s="222">
        <v>1.86</v>
      </c>
      <c r="U59" s="221">
        <f>ROUND(E59*T59,2)</f>
        <v>9.3000000000000007</v>
      </c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136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>
        <v>48</v>
      </c>
      <c r="B60" s="218" t="s">
        <v>226</v>
      </c>
      <c r="C60" s="261" t="s">
        <v>227</v>
      </c>
      <c r="D60" s="220" t="s">
        <v>143</v>
      </c>
      <c r="E60" s="226">
        <v>5</v>
      </c>
      <c r="F60" s="228">
        <f>H60+J60</f>
        <v>0</v>
      </c>
      <c r="G60" s="229">
        <f>ROUND(E60*F60,2)</f>
        <v>0</v>
      </c>
      <c r="H60" s="229"/>
      <c r="I60" s="229">
        <f>ROUND(E60*H60,2)</f>
        <v>0</v>
      </c>
      <c r="J60" s="229"/>
      <c r="K60" s="229">
        <f>ROUND(E60*J60,2)</f>
        <v>0</v>
      </c>
      <c r="L60" s="229">
        <v>21</v>
      </c>
      <c r="M60" s="229">
        <f>G60*(1+L60/100)</f>
        <v>0</v>
      </c>
      <c r="N60" s="221">
        <v>5.4109999999999998E-2</v>
      </c>
      <c r="O60" s="221">
        <f>ROUND(E60*N60,5)</f>
        <v>0.27055000000000001</v>
      </c>
      <c r="P60" s="221">
        <v>0</v>
      </c>
      <c r="Q60" s="221">
        <f>ROUND(E60*P60,5)</f>
        <v>0</v>
      </c>
      <c r="R60" s="221"/>
      <c r="S60" s="221"/>
      <c r="T60" s="222">
        <v>2.097</v>
      </c>
      <c r="U60" s="221">
        <f>ROUND(E60*T60,2)</f>
        <v>10.49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136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>
        <v>49</v>
      </c>
      <c r="B61" s="218" t="s">
        <v>228</v>
      </c>
      <c r="C61" s="261" t="s">
        <v>229</v>
      </c>
      <c r="D61" s="220" t="s">
        <v>143</v>
      </c>
      <c r="E61" s="226">
        <v>1</v>
      </c>
      <c r="F61" s="228">
        <f>H61+J61</f>
        <v>0</v>
      </c>
      <c r="G61" s="229">
        <f>ROUND(E61*F61,2)</f>
        <v>0</v>
      </c>
      <c r="H61" s="229"/>
      <c r="I61" s="229">
        <f>ROUND(E61*H61,2)</f>
        <v>0</v>
      </c>
      <c r="J61" s="229"/>
      <c r="K61" s="229">
        <f>ROUND(E61*J61,2)</f>
        <v>0</v>
      </c>
      <c r="L61" s="229">
        <v>21</v>
      </c>
      <c r="M61" s="229">
        <f>G61*(1+L61/100)</f>
        <v>0</v>
      </c>
      <c r="N61" s="221">
        <v>0</v>
      </c>
      <c r="O61" s="221">
        <f>ROUND(E61*N61,5)</f>
        <v>0</v>
      </c>
      <c r="P61" s="221">
        <v>0</v>
      </c>
      <c r="Q61" s="221">
        <f>ROUND(E61*P61,5)</f>
        <v>0</v>
      </c>
      <c r="R61" s="221"/>
      <c r="S61" s="221"/>
      <c r="T61" s="222">
        <v>0.95</v>
      </c>
      <c r="U61" s="221">
        <f>ROUND(E61*T61,2)</f>
        <v>0.95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136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>
        <v>50</v>
      </c>
      <c r="B62" s="218" t="s">
        <v>230</v>
      </c>
      <c r="C62" s="261" t="s">
        <v>231</v>
      </c>
      <c r="D62" s="220" t="s">
        <v>143</v>
      </c>
      <c r="E62" s="226">
        <v>10</v>
      </c>
      <c r="F62" s="228">
        <f>H62+J62</f>
        <v>0</v>
      </c>
      <c r="G62" s="229">
        <f>ROUND(E62*F62,2)</f>
        <v>0</v>
      </c>
      <c r="H62" s="229"/>
      <c r="I62" s="229">
        <f>ROUND(E62*H62,2)</f>
        <v>0</v>
      </c>
      <c r="J62" s="229"/>
      <c r="K62" s="229">
        <f>ROUND(E62*J62,2)</f>
        <v>0</v>
      </c>
      <c r="L62" s="229">
        <v>21</v>
      </c>
      <c r="M62" s="229">
        <f>G62*(1+L62/100)</f>
        <v>0</v>
      </c>
      <c r="N62" s="221">
        <v>1.4999999999999999E-2</v>
      </c>
      <c r="O62" s="221">
        <f>ROUND(E62*N62,5)</f>
        <v>0.15</v>
      </c>
      <c r="P62" s="221">
        <v>0</v>
      </c>
      <c r="Q62" s="221">
        <f>ROUND(E62*P62,5)</f>
        <v>0</v>
      </c>
      <c r="R62" s="221"/>
      <c r="S62" s="221"/>
      <c r="T62" s="222">
        <v>0</v>
      </c>
      <c r="U62" s="221">
        <f>ROUND(E62*T62,2)</f>
        <v>0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136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>
        <v>51</v>
      </c>
      <c r="B63" s="218" t="s">
        <v>232</v>
      </c>
      <c r="C63" s="261" t="s">
        <v>233</v>
      </c>
      <c r="D63" s="220" t="s">
        <v>143</v>
      </c>
      <c r="E63" s="226">
        <v>1</v>
      </c>
      <c r="F63" s="228">
        <f>H63+J63</f>
        <v>0</v>
      </c>
      <c r="G63" s="229">
        <f>ROUND(E63*F63,2)</f>
        <v>0</v>
      </c>
      <c r="H63" s="229"/>
      <c r="I63" s="229">
        <f>ROUND(E63*H63,2)</f>
        <v>0</v>
      </c>
      <c r="J63" s="229"/>
      <c r="K63" s="229">
        <f>ROUND(E63*J63,2)</f>
        <v>0</v>
      </c>
      <c r="L63" s="229">
        <v>21</v>
      </c>
      <c r="M63" s="229">
        <f>G63*(1+L63/100)</f>
        <v>0</v>
      </c>
      <c r="N63" s="221">
        <v>1.2E-2</v>
      </c>
      <c r="O63" s="221">
        <f>ROUND(E63*N63,5)</f>
        <v>1.2E-2</v>
      </c>
      <c r="P63" s="221">
        <v>0</v>
      </c>
      <c r="Q63" s="221">
        <f>ROUND(E63*P63,5)</f>
        <v>0</v>
      </c>
      <c r="R63" s="221"/>
      <c r="S63" s="221"/>
      <c r="T63" s="222">
        <v>0</v>
      </c>
      <c r="U63" s="221">
        <f>ROUND(E63*T63,2)</f>
        <v>0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136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13" t="s">
        <v>131</v>
      </c>
      <c r="B64" s="219" t="s">
        <v>66</v>
      </c>
      <c r="C64" s="262" t="s">
        <v>67</v>
      </c>
      <c r="D64" s="223"/>
      <c r="E64" s="227"/>
      <c r="F64" s="230"/>
      <c r="G64" s="230">
        <f>SUMIF(AE65:AE65,"&lt;&gt;NOR",G65:G65)</f>
        <v>0</v>
      </c>
      <c r="H64" s="230"/>
      <c r="I64" s="230">
        <f>SUM(I65:I65)</f>
        <v>0</v>
      </c>
      <c r="J64" s="230"/>
      <c r="K64" s="230">
        <f>SUM(K65:K65)</f>
        <v>0</v>
      </c>
      <c r="L64" s="230"/>
      <c r="M64" s="230">
        <f>SUM(M65:M65)</f>
        <v>0</v>
      </c>
      <c r="N64" s="224"/>
      <c r="O64" s="224">
        <f>SUM(O65:O65)</f>
        <v>0.17695</v>
      </c>
      <c r="P64" s="224"/>
      <c r="Q64" s="224">
        <f>SUM(Q65:Q65)</f>
        <v>0</v>
      </c>
      <c r="R64" s="224"/>
      <c r="S64" s="224"/>
      <c r="T64" s="225"/>
      <c r="U64" s="224">
        <f>SUM(U65:U65)</f>
        <v>25.88</v>
      </c>
      <c r="AE64" t="s">
        <v>132</v>
      </c>
    </row>
    <row r="65" spans="1:60" outlineLevel="1" x14ac:dyDescent="0.2">
      <c r="A65" s="212">
        <v>52</v>
      </c>
      <c r="B65" s="218" t="s">
        <v>234</v>
      </c>
      <c r="C65" s="261" t="s">
        <v>235</v>
      </c>
      <c r="D65" s="220" t="s">
        <v>135</v>
      </c>
      <c r="E65" s="226">
        <v>146.23599999999999</v>
      </c>
      <c r="F65" s="228">
        <f>H65+J65</f>
        <v>0</v>
      </c>
      <c r="G65" s="229">
        <f>ROUND(E65*F65,2)</f>
        <v>0</v>
      </c>
      <c r="H65" s="229"/>
      <c r="I65" s="229">
        <f>ROUND(E65*H65,2)</f>
        <v>0</v>
      </c>
      <c r="J65" s="229"/>
      <c r="K65" s="229">
        <f>ROUND(E65*J65,2)</f>
        <v>0</v>
      </c>
      <c r="L65" s="229">
        <v>21</v>
      </c>
      <c r="M65" s="229">
        <f>G65*(1+L65/100)</f>
        <v>0</v>
      </c>
      <c r="N65" s="221">
        <v>1.2099999999999999E-3</v>
      </c>
      <c r="O65" s="221">
        <f>ROUND(E65*N65,5)</f>
        <v>0.17695</v>
      </c>
      <c r="P65" s="221">
        <v>0</v>
      </c>
      <c r="Q65" s="221">
        <f>ROUND(E65*P65,5)</f>
        <v>0</v>
      </c>
      <c r="R65" s="221"/>
      <c r="S65" s="221"/>
      <c r="T65" s="222">
        <v>0.17699999999999999</v>
      </c>
      <c r="U65" s="221">
        <f>ROUND(E65*T65,2)</f>
        <v>25.88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136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13" t="s">
        <v>131</v>
      </c>
      <c r="B66" s="219" t="s">
        <v>68</v>
      </c>
      <c r="C66" s="262" t="s">
        <v>69</v>
      </c>
      <c r="D66" s="223"/>
      <c r="E66" s="227"/>
      <c r="F66" s="230"/>
      <c r="G66" s="230">
        <f>SUMIF(AE67:AE67,"&lt;&gt;NOR",G67:G67)</f>
        <v>0</v>
      </c>
      <c r="H66" s="230"/>
      <c r="I66" s="230">
        <f>SUM(I67:I67)</f>
        <v>0</v>
      </c>
      <c r="J66" s="230"/>
      <c r="K66" s="230">
        <f>SUM(K67:K67)</f>
        <v>0</v>
      </c>
      <c r="L66" s="230"/>
      <c r="M66" s="230">
        <f>SUM(M67:M67)</f>
        <v>0</v>
      </c>
      <c r="N66" s="224"/>
      <c r="O66" s="224">
        <f>SUM(O67:O67)</f>
        <v>7.7999999999999996E-3</v>
      </c>
      <c r="P66" s="224"/>
      <c r="Q66" s="224">
        <f>SUM(Q67:Q67)</f>
        <v>0</v>
      </c>
      <c r="R66" s="224"/>
      <c r="S66" s="224"/>
      <c r="T66" s="225"/>
      <c r="U66" s="224">
        <f>SUM(U67:U67)</f>
        <v>60.09</v>
      </c>
      <c r="AE66" t="s">
        <v>132</v>
      </c>
    </row>
    <row r="67" spans="1:60" outlineLevel="1" x14ac:dyDescent="0.2">
      <c r="A67" s="212">
        <v>53</v>
      </c>
      <c r="B67" s="218" t="s">
        <v>236</v>
      </c>
      <c r="C67" s="261" t="s">
        <v>237</v>
      </c>
      <c r="D67" s="220" t="s">
        <v>135</v>
      </c>
      <c r="E67" s="226">
        <v>195.107</v>
      </c>
      <c r="F67" s="228">
        <f>H67+J67</f>
        <v>0</v>
      </c>
      <c r="G67" s="229">
        <f>ROUND(E67*F67,2)</f>
        <v>0</v>
      </c>
      <c r="H67" s="229"/>
      <c r="I67" s="229">
        <f>ROUND(E67*H67,2)</f>
        <v>0</v>
      </c>
      <c r="J67" s="229"/>
      <c r="K67" s="229">
        <f>ROUND(E67*J67,2)</f>
        <v>0</v>
      </c>
      <c r="L67" s="229">
        <v>21</v>
      </c>
      <c r="M67" s="229">
        <f>G67*(1+L67/100)</f>
        <v>0</v>
      </c>
      <c r="N67" s="221">
        <v>4.0000000000000003E-5</v>
      </c>
      <c r="O67" s="221">
        <f>ROUND(E67*N67,5)</f>
        <v>7.7999999999999996E-3</v>
      </c>
      <c r="P67" s="221">
        <v>0</v>
      </c>
      <c r="Q67" s="221">
        <f>ROUND(E67*P67,5)</f>
        <v>0</v>
      </c>
      <c r="R67" s="221"/>
      <c r="S67" s="221"/>
      <c r="T67" s="222">
        <v>0.308</v>
      </c>
      <c r="U67" s="221">
        <f>ROUND(E67*T67,2)</f>
        <v>60.09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136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13" t="s">
        <v>131</v>
      </c>
      <c r="B68" s="219" t="s">
        <v>70</v>
      </c>
      <c r="C68" s="262" t="s">
        <v>71</v>
      </c>
      <c r="D68" s="223"/>
      <c r="E68" s="227"/>
      <c r="F68" s="230"/>
      <c r="G68" s="230">
        <f>SUMIF(AE69:AE81,"&lt;&gt;NOR",G69:G81)</f>
        <v>0</v>
      </c>
      <c r="H68" s="230"/>
      <c r="I68" s="230">
        <f>SUM(I69:I81)</f>
        <v>0</v>
      </c>
      <c r="J68" s="230"/>
      <c r="K68" s="230">
        <f>SUM(K69:K81)</f>
        <v>0</v>
      </c>
      <c r="L68" s="230"/>
      <c r="M68" s="230">
        <f>SUM(M69:M81)</f>
        <v>0</v>
      </c>
      <c r="N68" s="224"/>
      <c r="O68" s="224">
        <f>SUM(O69:O81)</f>
        <v>5.1670000000000001E-2</v>
      </c>
      <c r="P68" s="224"/>
      <c r="Q68" s="224">
        <f>SUM(Q69:Q81)</f>
        <v>13.041480000000002</v>
      </c>
      <c r="R68" s="224"/>
      <c r="S68" s="224"/>
      <c r="T68" s="225"/>
      <c r="U68" s="224">
        <f>SUM(U69:U81)</f>
        <v>32.85</v>
      </c>
      <c r="AE68" t="s">
        <v>132</v>
      </c>
    </row>
    <row r="69" spans="1:60" outlineLevel="1" x14ac:dyDescent="0.2">
      <c r="A69" s="212">
        <v>54</v>
      </c>
      <c r="B69" s="218" t="s">
        <v>238</v>
      </c>
      <c r="C69" s="261" t="s">
        <v>239</v>
      </c>
      <c r="D69" s="220" t="s">
        <v>143</v>
      </c>
      <c r="E69" s="226">
        <v>6</v>
      </c>
      <c r="F69" s="228">
        <f>H69+J69</f>
        <v>0</v>
      </c>
      <c r="G69" s="229">
        <f>ROUND(E69*F69,2)</f>
        <v>0</v>
      </c>
      <c r="H69" s="229"/>
      <c r="I69" s="229">
        <f>ROUND(E69*H69,2)</f>
        <v>0</v>
      </c>
      <c r="J69" s="229"/>
      <c r="K69" s="229">
        <f>ROUND(E69*J69,2)</f>
        <v>0</v>
      </c>
      <c r="L69" s="229">
        <v>21</v>
      </c>
      <c r="M69" s="229">
        <f>G69*(1+L69/100)</f>
        <v>0</v>
      </c>
      <c r="N69" s="221">
        <v>0</v>
      </c>
      <c r="O69" s="221">
        <f>ROUND(E69*N69,5)</f>
        <v>0</v>
      </c>
      <c r="P69" s="221">
        <v>0</v>
      </c>
      <c r="Q69" s="221">
        <f>ROUND(E69*P69,5)</f>
        <v>0</v>
      </c>
      <c r="R69" s="221"/>
      <c r="S69" s="221"/>
      <c r="T69" s="222">
        <v>0.06</v>
      </c>
      <c r="U69" s="221">
        <f>ROUND(E69*T69,2)</f>
        <v>0.36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136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2">
        <v>55</v>
      </c>
      <c r="B70" s="218" t="s">
        <v>240</v>
      </c>
      <c r="C70" s="261" t="s">
        <v>241</v>
      </c>
      <c r="D70" s="220" t="s">
        <v>135</v>
      </c>
      <c r="E70" s="226">
        <v>4.2919999999999998</v>
      </c>
      <c r="F70" s="228">
        <f>H70+J70</f>
        <v>0</v>
      </c>
      <c r="G70" s="229">
        <f>ROUND(E70*F70,2)</f>
        <v>0</v>
      </c>
      <c r="H70" s="229"/>
      <c r="I70" s="229">
        <f>ROUND(E70*H70,2)</f>
        <v>0</v>
      </c>
      <c r="J70" s="229"/>
      <c r="K70" s="229">
        <f>ROUND(E70*J70,2)</f>
        <v>0</v>
      </c>
      <c r="L70" s="229">
        <v>21</v>
      </c>
      <c r="M70" s="229">
        <f>G70*(1+L70/100)</f>
        <v>0</v>
      </c>
      <c r="N70" s="221">
        <v>3.0400000000000002E-3</v>
      </c>
      <c r="O70" s="221">
        <f>ROUND(E70*N70,5)</f>
        <v>1.3050000000000001E-2</v>
      </c>
      <c r="P70" s="221">
        <v>8.8999999999999996E-2</v>
      </c>
      <c r="Q70" s="221">
        <f>ROUND(E70*P70,5)</f>
        <v>0.38199</v>
      </c>
      <c r="R70" s="221"/>
      <c r="S70" s="221"/>
      <c r="T70" s="222">
        <v>1.49</v>
      </c>
      <c r="U70" s="221">
        <f>ROUND(E70*T70,2)</f>
        <v>6.4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136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>
        <v>56</v>
      </c>
      <c r="B71" s="218" t="s">
        <v>242</v>
      </c>
      <c r="C71" s="261" t="s">
        <v>243</v>
      </c>
      <c r="D71" s="220" t="s">
        <v>135</v>
      </c>
      <c r="E71" s="226">
        <v>9.6530000000000005</v>
      </c>
      <c r="F71" s="228">
        <f>H71+J71</f>
        <v>0</v>
      </c>
      <c r="G71" s="229">
        <f>ROUND(E71*F71,2)</f>
        <v>0</v>
      </c>
      <c r="H71" s="229"/>
      <c r="I71" s="229">
        <f>ROUND(E71*H71,2)</f>
        <v>0</v>
      </c>
      <c r="J71" s="229"/>
      <c r="K71" s="229">
        <f>ROUND(E71*J71,2)</f>
        <v>0</v>
      </c>
      <c r="L71" s="229">
        <v>21</v>
      </c>
      <c r="M71" s="229">
        <f>G71*(1+L71/100)</f>
        <v>0</v>
      </c>
      <c r="N71" s="221">
        <v>1.17E-3</v>
      </c>
      <c r="O71" s="221">
        <f>ROUND(E71*N71,5)</f>
        <v>1.129E-2</v>
      </c>
      <c r="P71" s="221">
        <v>7.5999999999999998E-2</v>
      </c>
      <c r="Q71" s="221">
        <f>ROUND(E71*P71,5)</f>
        <v>0.73363</v>
      </c>
      <c r="R71" s="221"/>
      <c r="S71" s="221"/>
      <c r="T71" s="222">
        <v>0.93899999999999995</v>
      </c>
      <c r="U71" s="221">
        <f>ROUND(E71*T71,2)</f>
        <v>9.06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136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>
        <v>57</v>
      </c>
      <c r="B72" s="218" t="s">
        <v>244</v>
      </c>
      <c r="C72" s="261" t="s">
        <v>245</v>
      </c>
      <c r="D72" s="220" t="s">
        <v>135</v>
      </c>
      <c r="E72" s="226">
        <v>3.5</v>
      </c>
      <c r="F72" s="228">
        <f>H72+J72</f>
        <v>0</v>
      </c>
      <c r="G72" s="229">
        <f>ROUND(E72*F72,2)</f>
        <v>0</v>
      </c>
      <c r="H72" s="229"/>
      <c r="I72" s="229">
        <f>ROUND(E72*H72,2)</f>
        <v>0</v>
      </c>
      <c r="J72" s="229"/>
      <c r="K72" s="229">
        <f>ROUND(E72*J72,2)</f>
        <v>0</v>
      </c>
      <c r="L72" s="229">
        <v>21</v>
      </c>
      <c r="M72" s="229">
        <f>G72*(1+L72/100)</f>
        <v>0</v>
      </c>
      <c r="N72" s="221">
        <v>1E-3</v>
      </c>
      <c r="O72" s="221">
        <f>ROUND(E72*N72,5)</f>
        <v>3.5000000000000001E-3</v>
      </c>
      <c r="P72" s="221">
        <v>6.7000000000000004E-2</v>
      </c>
      <c r="Q72" s="221">
        <f>ROUND(E72*P72,5)</f>
        <v>0.23449999999999999</v>
      </c>
      <c r="R72" s="221"/>
      <c r="S72" s="221"/>
      <c r="T72" s="222">
        <v>0.53300000000000003</v>
      </c>
      <c r="U72" s="221">
        <f>ROUND(E72*T72,2)</f>
        <v>1.87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136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12">
        <v>58</v>
      </c>
      <c r="B73" s="218" t="s">
        <v>246</v>
      </c>
      <c r="C73" s="261" t="s">
        <v>247</v>
      </c>
      <c r="D73" s="220" t="s">
        <v>143</v>
      </c>
      <c r="E73" s="226">
        <v>10</v>
      </c>
      <c r="F73" s="228">
        <f>H73+J73</f>
        <v>0</v>
      </c>
      <c r="G73" s="229">
        <f>ROUND(E73*F73,2)</f>
        <v>0</v>
      </c>
      <c r="H73" s="229"/>
      <c r="I73" s="229">
        <f>ROUND(E73*H73,2)</f>
        <v>0</v>
      </c>
      <c r="J73" s="229"/>
      <c r="K73" s="229">
        <f>ROUND(E73*J73,2)</f>
        <v>0</v>
      </c>
      <c r="L73" s="229">
        <v>21</v>
      </c>
      <c r="M73" s="229">
        <f>G73*(1+L73/100)</f>
        <v>0</v>
      </c>
      <c r="N73" s="221">
        <v>0</v>
      </c>
      <c r="O73" s="221">
        <f>ROUND(E73*N73,5)</f>
        <v>0</v>
      </c>
      <c r="P73" s="221">
        <v>0</v>
      </c>
      <c r="Q73" s="221">
        <f>ROUND(E73*P73,5)</f>
        <v>0</v>
      </c>
      <c r="R73" s="221"/>
      <c r="S73" s="221"/>
      <c r="T73" s="222">
        <v>0.05</v>
      </c>
      <c r="U73" s="221">
        <f>ROUND(E73*T73,2)</f>
        <v>0.5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136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>
        <v>59</v>
      </c>
      <c r="B74" s="218" t="s">
        <v>248</v>
      </c>
      <c r="C74" s="261" t="s">
        <v>249</v>
      </c>
      <c r="D74" s="220" t="s">
        <v>201</v>
      </c>
      <c r="E74" s="226">
        <v>5.93</v>
      </c>
      <c r="F74" s="228">
        <f>H74+J74</f>
        <v>0</v>
      </c>
      <c r="G74" s="229">
        <f>ROUND(E74*F74,2)</f>
        <v>0</v>
      </c>
      <c r="H74" s="229"/>
      <c r="I74" s="229">
        <f>ROUND(E74*H74,2)</f>
        <v>0</v>
      </c>
      <c r="J74" s="229"/>
      <c r="K74" s="229">
        <f>ROUND(E74*J74,2)</f>
        <v>0</v>
      </c>
      <c r="L74" s="229">
        <v>21</v>
      </c>
      <c r="M74" s="229">
        <f>G74*(1+L74/100)</f>
        <v>0</v>
      </c>
      <c r="N74" s="221">
        <v>0</v>
      </c>
      <c r="O74" s="221">
        <f>ROUND(E74*N74,5)</f>
        <v>0</v>
      </c>
      <c r="P74" s="221">
        <v>1.1129999999999999E-2</v>
      </c>
      <c r="Q74" s="221">
        <f>ROUND(E74*P74,5)</f>
        <v>6.6000000000000003E-2</v>
      </c>
      <c r="R74" s="221"/>
      <c r="S74" s="221"/>
      <c r="T74" s="222">
        <v>8.3000000000000004E-2</v>
      </c>
      <c r="U74" s="221">
        <f>ROUND(E74*T74,2)</f>
        <v>0.49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136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2">
        <v>60</v>
      </c>
      <c r="B75" s="218" t="s">
        <v>250</v>
      </c>
      <c r="C75" s="261" t="s">
        <v>251</v>
      </c>
      <c r="D75" s="220" t="s">
        <v>135</v>
      </c>
      <c r="E75" s="226">
        <v>21.669</v>
      </c>
      <c r="F75" s="228">
        <f>H75+J75</f>
        <v>0</v>
      </c>
      <c r="G75" s="229">
        <f>ROUND(E75*F75,2)</f>
        <v>0</v>
      </c>
      <c r="H75" s="229"/>
      <c r="I75" s="229">
        <f>ROUND(E75*H75,2)</f>
        <v>0</v>
      </c>
      <c r="J75" s="229"/>
      <c r="K75" s="229">
        <f>ROUND(E75*J75,2)</f>
        <v>0</v>
      </c>
      <c r="L75" s="229">
        <v>21</v>
      </c>
      <c r="M75" s="229">
        <f>G75*(1+L75/100)</f>
        <v>0</v>
      </c>
      <c r="N75" s="221">
        <v>6.7000000000000002E-4</v>
      </c>
      <c r="O75" s="221">
        <f>ROUND(E75*N75,5)</f>
        <v>1.452E-2</v>
      </c>
      <c r="P75" s="221">
        <v>0.184</v>
      </c>
      <c r="Q75" s="221">
        <f>ROUND(E75*P75,5)</f>
        <v>3.9870999999999999</v>
      </c>
      <c r="R75" s="221"/>
      <c r="S75" s="221"/>
      <c r="T75" s="222">
        <v>0.22700000000000001</v>
      </c>
      <c r="U75" s="221">
        <f>ROUND(E75*T75,2)</f>
        <v>4.92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136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>
        <v>61</v>
      </c>
      <c r="B76" s="218" t="s">
        <v>252</v>
      </c>
      <c r="C76" s="261" t="s">
        <v>253</v>
      </c>
      <c r="D76" s="220" t="s">
        <v>135</v>
      </c>
      <c r="E76" s="226">
        <v>9.2409999999999997</v>
      </c>
      <c r="F76" s="228">
        <f>H76+J76</f>
        <v>0</v>
      </c>
      <c r="G76" s="229">
        <f>ROUND(E76*F76,2)</f>
        <v>0</v>
      </c>
      <c r="H76" s="229"/>
      <c r="I76" s="229">
        <f>ROUND(E76*H76,2)</f>
        <v>0</v>
      </c>
      <c r="J76" s="229"/>
      <c r="K76" s="229">
        <f>ROUND(E76*J76,2)</f>
        <v>0</v>
      </c>
      <c r="L76" s="229">
        <v>21</v>
      </c>
      <c r="M76" s="229">
        <f>G76*(1+L76/100)</f>
        <v>0</v>
      </c>
      <c r="N76" s="221">
        <v>6.7000000000000002E-4</v>
      </c>
      <c r="O76" s="221">
        <f>ROUND(E76*N76,5)</f>
        <v>6.1900000000000002E-3</v>
      </c>
      <c r="P76" s="221">
        <v>0.31900000000000001</v>
      </c>
      <c r="Q76" s="221">
        <f>ROUND(E76*P76,5)</f>
        <v>2.9478800000000001</v>
      </c>
      <c r="R76" s="221"/>
      <c r="S76" s="221"/>
      <c r="T76" s="222">
        <v>0.317</v>
      </c>
      <c r="U76" s="221">
        <f>ROUND(E76*T76,2)</f>
        <v>2.93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136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62</v>
      </c>
      <c r="B77" s="218" t="s">
        <v>254</v>
      </c>
      <c r="C77" s="261" t="s">
        <v>255</v>
      </c>
      <c r="D77" s="220" t="s">
        <v>153</v>
      </c>
      <c r="E77" s="226">
        <v>2.4390000000000001</v>
      </c>
      <c r="F77" s="228">
        <f>H77+J77</f>
        <v>0</v>
      </c>
      <c r="G77" s="229">
        <f>ROUND(E77*F77,2)</f>
        <v>0</v>
      </c>
      <c r="H77" s="229"/>
      <c r="I77" s="229">
        <f>ROUND(E77*H77,2)</f>
        <v>0</v>
      </c>
      <c r="J77" s="229"/>
      <c r="K77" s="229">
        <f>ROUND(E77*J77,2)</f>
        <v>0</v>
      </c>
      <c r="L77" s="229">
        <v>21</v>
      </c>
      <c r="M77" s="229">
        <f>G77*(1+L77/100)</f>
        <v>0</v>
      </c>
      <c r="N77" s="221">
        <v>1.2800000000000001E-3</v>
      </c>
      <c r="O77" s="221">
        <f>ROUND(E77*N77,5)</f>
        <v>3.1199999999999999E-3</v>
      </c>
      <c r="P77" s="221">
        <v>1.8</v>
      </c>
      <c r="Q77" s="221">
        <f>ROUND(E77*P77,5)</f>
        <v>4.3902000000000001</v>
      </c>
      <c r="R77" s="221"/>
      <c r="S77" s="221"/>
      <c r="T77" s="222">
        <v>1.52</v>
      </c>
      <c r="U77" s="221">
        <f>ROUND(E77*T77,2)</f>
        <v>3.71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136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>
        <v>63</v>
      </c>
      <c r="B78" s="218" t="s">
        <v>256</v>
      </c>
      <c r="C78" s="261" t="s">
        <v>257</v>
      </c>
      <c r="D78" s="220" t="s">
        <v>135</v>
      </c>
      <c r="E78" s="226">
        <v>11.589</v>
      </c>
      <c r="F78" s="228">
        <f>H78+J78</f>
        <v>0</v>
      </c>
      <c r="G78" s="229">
        <f>ROUND(E78*F78,2)</f>
        <v>0</v>
      </c>
      <c r="H78" s="229"/>
      <c r="I78" s="229">
        <f>ROUND(E78*H78,2)</f>
        <v>0</v>
      </c>
      <c r="J78" s="229"/>
      <c r="K78" s="229">
        <f>ROUND(E78*J78,2)</f>
        <v>0</v>
      </c>
      <c r="L78" s="229">
        <v>21</v>
      </c>
      <c r="M78" s="229">
        <f>G78*(1+L78/100)</f>
        <v>0</v>
      </c>
      <c r="N78" s="221">
        <v>0</v>
      </c>
      <c r="O78" s="221">
        <f>ROUND(E78*N78,5)</f>
        <v>0</v>
      </c>
      <c r="P78" s="221">
        <v>0.02</v>
      </c>
      <c r="Q78" s="221">
        <f>ROUND(E78*P78,5)</f>
        <v>0.23178000000000001</v>
      </c>
      <c r="R78" s="221"/>
      <c r="S78" s="221"/>
      <c r="T78" s="222">
        <v>0.14699999999999999</v>
      </c>
      <c r="U78" s="221">
        <f>ROUND(E78*T78,2)</f>
        <v>1.7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136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2">
        <v>64</v>
      </c>
      <c r="B79" s="218" t="s">
        <v>258</v>
      </c>
      <c r="C79" s="261" t="s">
        <v>259</v>
      </c>
      <c r="D79" s="220" t="s">
        <v>201</v>
      </c>
      <c r="E79" s="226">
        <v>6</v>
      </c>
      <c r="F79" s="228">
        <f>H79+J79</f>
        <v>0</v>
      </c>
      <c r="G79" s="229">
        <f>ROUND(E79*F79,2)</f>
        <v>0</v>
      </c>
      <c r="H79" s="229"/>
      <c r="I79" s="229">
        <f>ROUND(E79*H79,2)</f>
        <v>0</v>
      </c>
      <c r="J79" s="229"/>
      <c r="K79" s="229">
        <f>ROUND(E79*J79,2)</f>
        <v>0</v>
      </c>
      <c r="L79" s="229">
        <v>21</v>
      </c>
      <c r="M79" s="229">
        <f>G79*(1+L79/100)</f>
        <v>0</v>
      </c>
      <c r="N79" s="221">
        <v>0</v>
      </c>
      <c r="O79" s="221">
        <f>ROUND(E79*N79,5)</f>
        <v>0</v>
      </c>
      <c r="P79" s="221">
        <v>4.0000000000000002E-4</v>
      </c>
      <c r="Q79" s="221">
        <f>ROUND(E79*P79,5)</f>
        <v>2.3999999999999998E-3</v>
      </c>
      <c r="R79" s="221"/>
      <c r="S79" s="221"/>
      <c r="T79" s="222">
        <v>7.0000000000000007E-2</v>
      </c>
      <c r="U79" s="221">
        <f>ROUND(E79*T79,2)</f>
        <v>0.42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136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2">
        <v>65</v>
      </c>
      <c r="B80" s="218" t="s">
        <v>248</v>
      </c>
      <c r="C80" s="261" t="s">
        <v>249</v>
      </c>
      <c r="D80" s="220" t="s">
        <v>201</v>
      </c>
      <c r="E80" s="226">
        <v>5.93</v>
      </c>
      <c r="F80" s="228">
        <f>H80+J80</f>
        <v>0</v>
      </c>
      <c r="G80" s="229">
        <f>ROUND(E80*F80,2)</f>
        <v>0</v>
      </c>
      <c r="H80" s="229"/>
      <c r="I80" s="229">
        <f>ROUND(E80*H80,2)</f>
        <v>0</v>
      </c>
      <c r="J80" s="229"/>
      <c r="K80" s="229">
        <f>ROUND(E80*J80,2)</f>
        <v>0</v>
      </c>
      <c r="L80" s="229">
        <v>21</v>
      </c>
      <c r="M80" s="229">
        <f>G80*(1+L80/100)</f>
        <v>0</v>
      </c>
      <c r="N80" s="221">
        <v>0</v>
      </c>
      <c r="O80" s="221">
        <f>ROUND(E80*N80,5)</f>
        <v>0</v>
      </c>
      <c r="P80" s="221">
        <v>1.1129999999999999E-2</v>
      </c>
      <c r="Q80" s="221">
        <f>ROUND(E80*P80,5)</f>
        <v>6.6000000000000003E-2</v>
      </c>
      <c r="R80" s="221"/>
      <c r="S80" s="221"/>
      <c r="T80" s="222">
        <v>8.3000000000000004E-2</v>
      </c>
      <c r="U80" s="221">
        <f>ROUND(E80*T80,2)</f>
        <v>0.49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136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>
        <v>66</v>
      </c>
      <c r="B81" s="218" t="s">
        <v>260</v>
      </c>
      <c r="C81" s="261" t="s">
        <v>261</v>
      </c>
      <c r="D81" s="220" t="s">
        <v>262</v>
      </c>
      <c r="E81" s="226">
        <v>20</v>
      </c>
      <c r="F81" s="228">
        <f>H81+J81</f>
        <v>0</v>
      </c>
      <c r="G81" s="229">
        <f>ROUND(E81*F81,2)</f>
        <v>0</v>
      </c>
      <c r="H81" s="229"/>
      <c r="I81" s="229">
        <f>ROUND(E81*H81,2)</f>
        <v>0</v>
      </c>
      <c r="J81" s="229"/>
      <c r="K81" s="229">
        <f>ROUND(E81*J81,2)</f>
        <v>0</v>
      </c>
      <c r="L81" s="229">
        <v>21</v>
      </c>
      <c r="M81" s="229">
        <f>G81*(1+L81/100)</f>
        <v>0</v>
      </c>
      <c r="N81" s="221">
        <v>0</v>
      </c>
      <c r="O81" s="221">
        <f>ROUND(E81*N81,5)</f>
        <v>0</v>
      </c>
      <c r="P81" s="221">
        <v>0</v>
      </c>
      <c r="Q81" s="221">
        <f>ROUND(E81*P81,5)</f>
        <v>0</v>
      </c>
      <c r="R81" s="221"/>
      <c r="S81" s="221"/>
      <c r="T81" s="222">
        <v>0</v>
      </c>
      <c r="U81" s="221">
        <f>ROUND(E81*T81,2)</f>
        <v>0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136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13" t="s">
        <v>131</v>
      </c>
      <c r="B82" s="219" t="s">
        <v>72</v>
      </c>
      <c r="C82" s="262" t="s">
        <v>73</v>
      </c>
      <c r="D82" s="223"/>
      <c r="E82" s="227"/>
      <c r="F82" s="230"/>
      <c r="G82" s="230">
        <f>SUMIF(AE83:AE101,"&lt;&gt;NOR",G83:G101)</f>
        <v>0</v>
      </c>
      <c r="H82" s="230"/>
      <c r="I82" s="230">
        <f>SUM(I83:I101)</f>
        <v>0</v>
      </c>
      <c r="J82" s="230"/>
      <c r="K82" s="230">
        <f>SUM(K83:K101)</f>
        <v>0</v>
      </c>
      <c r="L82" s="230"/>
      <c r="M82" s="230">
        <f>SUM(M83:M101)</f>
        <v>0</v>
      </c>
      <c r="N82" s="224"/>
      <c r="O82" s="224">
        <f>SUM(O83:O101)</f>
        <v>0.34212999999999999</v>
      </c>
      <c r="P82" s="224"/>
      <c r="Q82" s="224">
        <f>SUM(Q83:Q101)</f>
        <v>8.5636099999999988</v>
      </c>
      <c r="R82" s="224"/>
      <c r="S82" s="224"/>
      <c r="T82" s="225"/>
      <c r="U82" s="224">
        <f>SUM(U83:U101)</f>
        <v>117.27</v>
      </c>
      <c r="AE82" t="s">
        <v>132</v>
      </c>
    </row>
    <row r="83" spans="1:60" outlineLevel="1" x14ac:dyDescent="0.2">
      <c r="A83" s="212">
        <v>67</v>
      </c>
      <c r="B83" s="218" t="s">
        <v>263</v>
      </c>
      <c r="C83" s="261" t="s">
        <v>264</v>
      </c>
      <c r="D83" s="220" t="s">
        <v>153</v>
      </c>
      <c r="E83" s="226">
        <v>0.74099999999999999</v>
      </c>
      <c r="F83" s="228">
        <f>H83+J83</f>
        <v>0</v>
      </c>
      <c r="G83" s="229">
        <f>ROUND(E83*F83,2)</f>
        <v>0</v>
      </c>
      <c r="H83" s="229"/>
      <c r="I83" s="229">
        <f>ROUND(E83*H83,2)</f>
        <v>0</v>
      </c>
      <c r="J83" s="229"/>
      <c r="K83" s="229">
        <f>ROUND(E83*J83,2)</f>
        <v>0</v>
      </c>
      <c r="L83" s="229">
        <v>21</v>
      </c>
      <c r="M83" s="229">
        <f>G83*(1+L83/100)</f>
        <v>0</v>
      </c>
      <c r="N83" s="221">
        <v>1.82E-3</v>
      </c>
      <c r="O83" s="221">
        <f>ROUND(E83*N83,5)</f>
        <v>1.3500000000000001E-3</v>
      </c>
      <c r="P83" s="221">
        <v>1.8</v>
      </c>
      <c r="Q83" s="221">
        <f>ROUND(E83*P83,5)</f>
        <v>1.3338000000000001</v>
      </c>
      <c r="R83" s="221"/>
      <c r="S83" s="221"/>
      <c r="T83" s="222">
        <v>3.6080000000000001</v>
      </c>
      <c r="U83" s="221">
        <f>ROUND(E83*T83,2)</f>
        <v>2.67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136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>
        <v>68</v>
      </c>
      <c r="B84" s="218" t="s">
        <v>265</v>
      </c>
      <c r="C84" s="261" t="s">
        <v>266</v>
      </c>
      <c r="D84" s="220" t="s">
        <v>143</v>
      </c>
      <c r="E84" s="226">
        <v>1</v>
      </c>
      <c r="F84" s="228">
        <f>H84+J84</f>
        <v>0</v>
      </c>
      <c r="G84" s="229">
        <f>ROUND(E84*F84,2)</f>
        <v>0</v>
      </c>
      <c r="H84" s="229"/>
      <c r="I84" s="229">
        <f>ROUND(E84*H84,2)</f>
        <v>0</v>
      </c>
      <c r="J84" s="229"/>
      <c r="K84" s="229">
        <f>ROUND(E84*J84,2)</f>
        <v>0</v>
      </c>
      <c r="L84" s="229">
        <v>21</v>
      </c>
      <c r="M84" s="229">
        <f>G84*(1+L84/100)</f>
        <v>0</v>
      </c>
      <c r="N84" s="221">
        <v>3.4000000000000002E-4</v>
      </c>
      <c r="O84" s="221">
        <f>ROUND(E84*N84,5)</f>
        <v>3.4000000000000002E-4</v>
      </c>
      <c r="P84" s="221">
        <v>6.9000000000000006E-2</v>
      </c>
      <c r="Q84" s="221">
        <f>ROUND(E84*P84,5)</f>
        <v>6.9000000000000006E-2</v>
      </c>
      <c r="R84" s="221"/>
      <c r="S84" s="221"/>
      <c r="T84" s="222">
        <v>0.21299999999999999</v>
      </c>
      <c r="U84" s="221">
        <f>ROUND(E84*T84,2)</f>
        <v>0.21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136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>
        <v>69</v>
      </c>
      <c r="B85" s="218" t="s">
        <v>267</v>
      </c>
      <c r="C85" s="261" t="s">
        <v>268</v>
      </c>
      <c r="D85" s="220" t="s">
        <v>153</v>
      </c>
      <c r="E85" s="226">
        <v>0.76200000000000001</v>
      </c>
      <c r="F85" s="228">
        <f>H85+J85</f>
        <v>0</v>
      </c>
      <c r="G85" s="229">
        <f>ROUND(E85*F85,2)</f>
        <v>0</v>
      </c>
      <c r="H85" s="229"/>
      <c r="I85" s="229">
        <f>ROUND(E85*H85,2)</f>
        <v>0</v>
      </c>
      <c r="J85" s="229"/>
      <c r="K85" s="229">
        <f>ROUND(E85*J85,2)</f>
        <v>0</v>
      </c>
      <c r="L85" s="229">
        <v>21</v>
      </c>
      <c r="M85" s="229">
        <f>G85*(1+L85/100)</f>
        <v>0</v>
      </c>
      <c r="N85" s="221">
        <v>1.82E-3</v>
      </c>
      <c r="O85" s="221">
        <f>ROUND(E85*N85,5)</f>
        <v>1.39E-3</v>
      </c>
      <c r="P85" s="221">
        <v>1.8</v>
      </c>
      <c r="Q85" s="221">
        <f>ROUND(E85*P85,5)</f>
        <v>1.3715999999999999</v>
      </c>
      <c r="R85" s="221"/>
      <c r="S85" s="221"/>
      <c r="T85" s="222">
        <v>5.7960000000000003</v>
      </c>
      <c r="U85" s="221">
        <f>ROUND(E85*T85,2)</f>
        <v>4.42</v>
      </c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136</v>
      </c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2">
        <v>70</v>
      </c>
      <c r="B86" s="218" t="s">
        <v>269</v>
      </c>
      <c r="C86" s="261" t="s">
        <v>270</v>
      </c>
      <c r="D86" s="220" t="s">
        <v>135</v>
      </c>
      <c r="E86" s="226">
        <v>0.80800000000000005</v>
      </c>
      <c r="F86" s="228">
        <f>H86+J86</f>
        <v>0</v>
      </c>
      <c r="G86" s="229">
        <f>ROUND(E86*F86,2)</f>
        <v>0</v>
      </c>
      <c r="H86" s="229"/>
      <c r="I86" s="229">
        <f>ROUND(E86*H86,2)</f>
        <v>0</v>
      </c>
      <c r="J86" s="229"/>
      <c r="K86" s="229">
        <f>ROUND(E86*J86,2)</f>
        <v>0</v>
      </c>
      <c r="L86" s="229">
        <v>21</v>
      </c>
      <c r="M86" s="229">
        <f>G86*(1+L86/100)</f>
        <v>0</v>
      </c>
      <c r="N86" s="221">
        <v>1.65E-3</v>
      </c>
      <c r="O86" s="221">
        <f>ROUND(E86*N86,5)</f>
        <v>1.33E-3</v>
      </c>
      <c r="P86" s="221">
        <v>0.187</v>
      </c>
      <c r="Q86" s="221">
        <f>ROUND(E86*P86,5)</f>
        <v>0.15110000000000001</v>
      </c>
      <c r="R86" s="221"/>
      <c r="S86" s="221"/>
      <c r="T86" s="222">
        <v>0.48</v>
      </c>
      <c r="U86" s="221">
        <f>ROUND(E86*T86,2)</f>
        <v>0.39</v>
      </c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136</v>
      </c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>
        <v>71</v>
      </c>
      <c r="B87" s="218" t="s">
        <v>271</v>
      </c>
      <c r="C87" s="261" t="s">
        <v>272</v>
      </c>
      <c r="D87" s="220" t="s">
        <v>135</v>
      </c>
      <c r="E87" s="226">
        <v>1.6160000000000001</v>
      </c>
      <c r="F87" s="228">
        <f>H87+J87</f>
        <v>0</v>
      </c>
      <c r="G87" s="229">
        <f>ROUND(E87*F87,2)</f>
        <v>0</v>
      </c>
      <c r="H87" s="229"/>
      <c r="I87" s="229">
        <f>ROUND(E87*H87,2)</f>
        <v>0</v>
      </c>
      <c r="J87" s="229"/>
      <c r="K87" s="229">
        <f>ROUND(E87*J87,2)</f>
        <v>0</v>
      </c>
      <c r="L87" s="229">
        <v>21</v>
      </c>
      <c r="M87" s="229">
        <f>G87*(1+L87/100)</f>
        <v>0</v>
      </c>
      <c r="N87" s="221">
        <v>5.4000000000000001E-4</v>
      </c>
      <c r="O87" s="221">
        <f>ROUND(E87*N87,5)</f>
        <v>8.7000000000000001E-4</v>
      </c>
      <c r="P87" s="221">
        <v>0.18</v>
      </c>
      <c r="Q87" s="221">
        <f>ROUND(E87*P87,5)</f>
        <v>0.29088000000000003</v>
      </c>
      <c r="R87" s="221"/>
      <c r="S87" s="221"/>
      <c r="T87" s="222">
        <v>0.309</v>
      </c>
      <c r="U87" s="221">
        <f>ROUND(E87*T87,2)</f>
        <v>0.5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136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>
        <v>72</v>
      </c>
      <c r="B88" s="218" t="s">
        <v>273</v>
      </c>
      <c r="C88" s="261" t="s">
        <v>274</v>
      </c>
      <c r="D88" s="220" t="s">
        <v>201</v>
      </c>
      <c r="E88" s="226">
        <v>4.08</v>
      </c>
      <c r="F88" s="228">
        <f>H88+J88</f>
        <v>0</v>
      </c>
      <c r="G88" s="229">
        <f>ROUND(E88*F88,2)</f>
        <v>0</v>
      </c>
      <c r="H88" s="229"/>
      <c r="I88" s="229">
        <f>ROUND(E88*H88,2)</f>
        <v>0</v>
      </c>
      <c r="J88" s="229"/>
      <c r="K88" s="229">
        <f>ROUND(E88*J88,2)</f>
        <v>0</v>
      </c>
      <c r="L88" s="229">
        <v>21</v>
      </c>
      <c r="M88" s="229">
        <f>G88*(1+L88/100)</f>
        <v>0</v>
      </c>
      <c r="N88" s="221">
        <v>4.8999999999999998E-4</v>
      </c>
      <c r="O88" s="221">
        <f>ROUND(E88*N88,5)</f>
        <v>2E-3</v>
      </c>
      <c r="P88" s="221">
        <v>0.04</v>
      </c>
      <c r="Q88" s="221">
        <f>ROUND(E88*P88,5)</f>
        <v>0.16320000000000001</v>
      </c>
      <c r="R88" s="221"/>
      <c r="S88" s="221"/>
      <c r="T88" s="222">
        <v>0.66800000000000004</v>
      </c>
      <c r="U88" s="221">
        <f>ROUND(E88*T88,2)</f>
        <v>2.73</v>
      </c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136</v>
      </c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 x14ac:dyDescent="0.2">
      <c r="A89" s="212">
        <v>73</v>
      </c>
      <c r="B89" s="218" t="s">
        <v>275</v>
      </c>
      <c r="C89" s="261" t="s">
        <v>276</v>
      </c>
      <c r="D89" s="220" t="s">
        <v>201</v>
      </c>
      <c r="E89" s="226">
        <v>7.88</v>
      </c>
      <c r="F89" s="228">
        <f>H89+J89</f>
        <v>0</v>
      </c>
      <c r="G89" s="229">
        <f>ROUND(E89*F89,2)</f>
        <v>0</v>
      </c>
      <c r="H89" s="229"/>
      <c r="I89" s="229">
        <f>ROUND(E89*H89,2)</f>
        <v>0</v>
      </c>
      <c r="J89" s="229"/>
      <c r="K89" s="229">
        <f>ROUND(E89*J89,2)</f>
        <v>0</v>
      </c>
      <c r="L89" s="229">
        <v>21</v>
      </c>
      <c r="M89" s="229">
        <f>G89*(1+L89/100)</f>
        <v>0</v>
      </c>
      <c r="N89" s="221">
        <v>4.8999999999999998E-4</v>
      </c>
      <c r="O89" s="221">
        <f>ROUND(E89*N89,5)</f>
        <v>3.8600000000000001E-3</v>
      </c>
      <c r="P89" s="221">
        <v>5.3999999999999999E-2</v>
      </c>
      <c r="Q89" s="221">
        <f>ROUND(E89*P89,5)</f>
        <v>0.42552000000000001</v>
      </c>
      <c r="R89" s="221"/>
      <c r="S89" s="221"/>
      <c r="T89" s="222">
        <v>0.72899999999999998</v>
      </c>
      <c r="U89" s="221">
        <f>ROUND(E89*T89,2)</f>
        <v>5.74</v>
      </c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136</v>
      </c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2">
        <v>74</v>
      </c>
      <c r="B90" s="218" t="s">
        <v>277</v>
      </c>
      <c r="C90" s="261" t="s">
        <v>278</v>
      </c>
      <c r="D90" s="220" t="s">
        <v>135</v>
      </c>
      <c r="E90" s="226">
        <v>23.268000000000001</v>
      </c>
      <c r="F90" s="228">
        <f>H90+J90</f>
        <v>0</v>
      </c>
      <c r="G90" s="229">
        <f>ROUND(E90*F90,2)</f>
        <v>0</v>
      </c>
      <c r="H90" s="229"/>
      <c r="I90" s="229">
        <f>ROUND(E90*H90,2)</f>
        <v>0</v>
      </c>
      <c r="J90" s="229"/>
      <c r="K90" s="229">
        <f>ROUND(E90*J90,2)</f>
        <v>0</v>
      </c>
      <c r="L90" s="229">
        <v>21</v>
      </c>
      <c r="M90" s="229">
        <f>G90*(1+L90/100)</f>
        <v>0</v>
      </c>
      <c r="N90" s="221">
        <v>0</v>
      </c>
      <c r="O90" s="221">
        <f>ROUND(E90*N90,5)</f>
        <v>0</v>
      </c>
      <c r="P90" s="221">
        <v>4.0000000000000001E-3</v>
      </c>
      <c r="Q90" s="221">
        <f>ROUND(E90*P90,5)</f>
        <v>9.307E-2</v>
      </c>
      <c r="R90" s="221"/>
      <c r="S90" s="221"/>
      <c r="T90" s="222">
        <v>0.03</v>
      </c>
      <c r="U90" s="221">
        <f>ROUND(E90*T90,2)</f>
        <v>0.7</v>
      </c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136</v>
      </c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2">
        <v>75</v>
      </c>
      <c r="B91" s="218" t="s">
        <v>279</v>
      </c>
      <c r="C91" s="261" t="s">
        <v>280</v>
      </c>
      <c r="D91" s="220" t="s">
        <v>135</v>
      </c>
      <c r="E91" s="226">
        <v>173.18799999999999</v>
      </c>
      <c r="F91" s="228">
        <f>H91+J91</f>
        <v>0</v>
      </c>
      <c r="G91" s="229">
        <f>ROUND(E91*F91,2)</f>
        <v>0</v>
      </c>
      <c r="H91" s="229"/>
      <c r="I91" s="229">
        <f>ROUND(E91*H91,2)</f>
        <v>0</v>
      </c>
      <c r="J91" s="229"/>
      <c r="K91" s="229">
        <f>ROUND(E91*J91,2)</f>
        <v>0</v>
      </c>
      <c r="L91" s="229">
        <v>21</v>
      </c>
      <c r="M91" s="229">
        <f>G91*(1+L91/100)</f>
        <v>0</v>
      </c>
      <c r="N91" s="221">
        <v>0</v>
      </c>
      <c r="O91" s="221">
        <f>ROUND(E91*N91,5)</f>
        <v>0</v>
      </c>
      <c r="P91" s="221">
        <v>4.0000000000000001E-3</v>
      </c>
      <c r="Q91" s="221">
        <f>ROUND(E91*P91,5)</f>
        <v>0.69274999999999998</v>
      </c>
      <c r="R91" s="221"/>
      <c r="S91" s="221"/>
      <c r="T91" s="222">
        <v>0.03</v>
      </c>
      <c r="U91" s="221">
        <f>ROUND(E91*T91,2)</f>
        <v>5.2</v>
      </c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136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>
        <v>76</v>
      </c>
      <c r="B92" s="218" t="s">
        <v>281</v>
      </c>
      <c r="C92" s="261" t="s">
        <v>282</v>
      </c>
      <c r="D92" s="220" t="s">
        <v>135</v>
      </c>
      <c r="E92" s="226">
        <v>106.56</v>
      </c>
      <c r="F92" s="228">
        <f>H92+J92</f>
        <v>0</v>
      </c>
      <c r="G92" s="229">
        <f>ROUND(E92*F92,2)</f>
        <v>0</v>
      </c>
      <c r="H92" s="229"/>
      <c r="I92" s="229">
        <f>ROUND(E92*H92,2)</f>
        <v>0</v>
      </c>
      <c r="J92" s="229"/>
      <c r="K92" s="229">
        <f>ROUND(E92*J92,2)</f>
        <v>0</v>
      </c>
      <c r="L92" s="229">
        <v>21</v>
      </c>
      <c r="M92" s="229">
        <f>G92*(1+L92/100)</f>
        <v>0</v>
      </c>
      <c r="N92" s="221">
        <v>0</v>
      </c>
      <c r="O92" s="221">
        <f>ROUND(E92*N92,5)</f>
        <v>0</v>
      </c>
      <c r="P92" s="221">
        <v>0.01</v>
      </c>
      <c r="Q92" s="221">
        <f>ROUND(E92*P92,5)</f>
        <v>1.0656000000000001</v>
      </c>
      <c r="R92" s="221"/>
      <c r="S92" s="221"/>
      <c r="T92" s="222">
        <v>0.08</v>
      </c>
      <c r="U92" s="221">
        <f>ROUND(E92*T92,2)</f>
        <v>8.52</v>
      </c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136</v>
      </c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2">
        <v>77</v>
      </c>
      <c r="B93" s="218" t="s">
        <v>283</v>
      </c>
      <c r="C93" s="261" t="s">
        <v>284</v>
      </c>
      <c r="D93" s="220" t="s">
        <v>135</v>
      </c>
      <c r="E93" s="226">
        <v>35.569000000000003</v>
      </c>
      <c r="F93" s="228">
        <f>H93+J93</f>
        <v>0</v>
      </c>
      <c r="G93" s="229">
        <f>ROUND(E93*F93,2)</f>
        <v>0</v>
      </c>
      <c r="H93" s="229"/>
      <c r="I93" s="229">
        <f>ROUND(E93*H93,2)</f>
        <v>0</v>
      </c>
      <c r="J93" s="229"/>
      <c r="K93" s="229">
        <f>ROUND(E93*J93,2)</f>
        <v>0</v>
      </c>
      <c r="L93" s="229">
        <v>21</v>
      </c>
      <c r="M93" s="229">
        <f>G93*(1+L93/100)</f>
        <v>0</v>
      </c>
      <c r="N93" s="221">
        <v>0</v>
      </c>
      <c r="O93" s="221">
        <f>ROUND(E93*N93,5)</f>
        <v>0</v>
      </c>
      <c r="P93" s="221">
        <v>4.5999999999999999E-2</v>
      </c>
      <c r="Q93" s="221">
        <f>ROUND(E93*P93,5)</f>
        <v>1.6361699999999999</v>
      </c>
      <c r="R93" s="221"/>
      <c r="S93" s="221"/>
      <c r="T93" s="222">
        <v>0.26</v>
      </c>
      <c r="U93" s="221">
        <f>ROUND(E93*T93,2)</f>
        <v>9.25</v>
      </c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136</v>
      </c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>
        <v>78</v>
      </c>
      <c r="B94" s="218" t="s">
        <v>285</v>
      </c>
      <c r="C94" s="261" t="s">
        <v>286</v>
      </c>
      <c r="D94" s="220" t="s">
        <v>135</v>
      </c>
      <c r="E94" s="226">
        <v>18.690000000000001</v>
      </c>
      <c r="F94" s="228">
        <f>H94+J94</f>
        <v>0</v>
      </c>
      <c r="G94" s="229">
        <f>ROUND(E94*F94,2)</f>
        <v>0</v>
      </c>
      <c r="H94" s="229"/>
      <c r="I94" s="229">
        <f>ROUND(E94*H94,2)</f>
        <v>0</v>
      </c>
      <c r="J94" s="229"/>
      <c r="K94" s="229">
        <f>ROUND(E94*J94,2)</f>
        <v>0</v>
      </c>
      <c r="L94" s="229">
        <v>21</v>
      </c>
      <c r="M94" s="229">
        <f>G94*(1+L94/100)</f>
        <v>0</v>
      </c>
      <c r="N94" s="221">
        <v>0</v>
      </c>
      <c r="O94" s="221">
        <f>ROUND(E94*N94,5)</f>
        <v>0</v>
      </c>
      <c r="P94" s="221">
        <v>6.8000000000000005E-2</v>
      </c>
      <c r="Q94" s="221">
        <f>ROUND(E94*P94,5)</f>
        <v>1.27092</v>
      </c>
      <c r="R94" s="221"/>
      <c r="S94" s="221"/>
      <c r="T94" s="222">
        <v>0.3</v>
      </c>
      <c r="U94" s="221">
        <f>ROUND(E94*T94,2)</f>
        <v>5.61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136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12">
        <v>79</v>
      </c>
      <c r="B95" s="218" t="s">
        <v>287</v>
      </c>
      <c r="C95" s="261" t="s">
        <v>288</v>
      </c>
      <c r="D95" s="220" t="s">
        <v>201</v>
      </c>
      <c r="E95" s="226">
        <v>3.54</v>
      </c>
      <c r="F95" s="228">
        <f>H95+J95</f>
        <v>0</v>
      </c>
      <c r="G95" s="229">
        <f>ROUND(E95*F95,2)</f>
        <v>0</v>
      </c>
      <c r="H95" s="229"/>
      <c r="I95" s="229">
        <f>ROUND(E95*H95,2)</f>
        <v>0</v>
      </c>
      <c r="J95" s="229"/>
      <c r="K95" s="229">
        <f>ROUND(E95*J95,2)</f>
        <v>0</v>
      </c>
      <c r="L95" s="229">
        <v>21</v>
      </c>
      <c r="M95" s="229">
        <f>G95*(1+L95/100)</f>
        <v>0</v>
      </c>
      <c r="N95" s="221">
        <v>9.35E-2</v>
      </c>
      <c r="O95" s="221">
        <f>ROUND(E95*N95,5)</f>
        <v>0.33099000000000001</v>
      </c>
      <c r="P95" s="221">
        <v>0</v>
      </c>
      <c r="Q95" s="221">
        <f>ROUND(E95*P95,5)</f>
        <v>0</v>
      </c>
      <c r="R95" s="221"/>
      <c r="S95" s="221"/>
      <c r="T95" s="222">
        <v>4.484</v>
      </c>
      <c r="U95" s="221">
        <f>ROUND(E95*T95,2)</f>
        <v>15.87</v>
      </c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136</v>
      </c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>
        <v>80</v>
      </c>
      <c r="B96" s="218" t="s">
        <v>289</v>
      </c>
      <c r="C96" s="261" t="s">
        <v>290</v>
      </c>
      <c r="D96" s="220" t="s">
        <v>146</v>
      </c>
      <c r="E96" s="226">
        <v>23.917000000000002</v>
      </c>
      <c r="F96" s="228">
        <f>H96+J96</f>
        <v>0</v>
      </c>
      <c r="G96" s="229">
        <f>ROUND(E96*F96,2)</f>
        <v>0</v>
      </c>
      <c r="H96" s="229"/>
      <c r="I96" s="229">
        <f>ROUND(E96*H96,2)</f>
        <v>0</v>
      </c>
      <c r="J96" s="229"/>
      <c r="K96" s="229">
        <f>ROUND(E96*J96,2)</f>
        <v>0</v>
      </c>
      <c r="L96" s="229">
        <v>21</v>
      </c>
      <c r="M96" s="229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0.94199999999999995</v>
      </c>
      <c r="U96" s="221">
        <f>ROUND(E96*T96,2)</f>
        <v>22.53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136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2">
        <v>81</v>
      </c>
      <c r="B97" s="218" t="s">
        <v>291</v>
      </c>
      <c r="C97" s="261" t="s">
        <v>292</v>
      </c>
      <c r="D97" s="220" t="s">
        <v>146</v>
      </c>
      <c r="E97" s="226">
        <v>95.668000000000006</v>
      </c>
      <c r="F97" s="228">
        <f>H97+J97</f>
        <v>0</v>
      </c>
      <c r="G97" s="229">
        <f>ROUND(E97*F97,2)</f>
        <v>0</v>
      </c>
      <c r="H97" s="229"/>
      <c r="I97" s="229">
        <f>ROUND(E97*H97,2)</f>
        <v>0</v>
      </c>
      <c r="J97" s="229"/>
      <c r="K97" s="229">
        <f>ROUND(E97*J97,2)</f>
        <v>0</v>
      </c>
      <c r="L97" s="229">
        <v>21</v>
      </c>
      <c r="M97" s="229">
        <f>G97*(1+L97/100)</f>
        <v>0</v>
      </c>
      <c r="N97" s="221">
        <v>0</v>
      </c>
      <c r="O97" s="221">
        <f>ROUND(E97*N97,5)</f>
        <v>0</v>
      </c>
      <c r="P97" s="221">
        <v>0</v>
      </c>
      <c r="Q97" s="221">
        <f>ROUND(E97*P97,5)</f>
        <v>0</v>
      </c>
      <c r="R97" s="221"/>
      <c r="S97" s="221"/>
      <c r="T97" s="222">
        <v>0.105</v>
      </c>
      <c r="U97" s="221">
        <f>ROUND(E97*T97,2)</f>
        <v>10.050000000000001</v>
      </c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136</v>
      </c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2">
        <v>82</v>
      </c>
      <c r="B98" s="218" t="s">
        <v>293</v>
      </c>
      <c r="C98" s="261" t="s">
        <v>294</v>
      </c>
      <c r="D98" s="220" t="s">
        <v>146</v>
      </c>
      <c r="E98" s="226">
        <v>11.959</v>
      </c>
      <c r="F98" s="228">
        <f>H98+J98</f>
        <v>0</v>
      </c>
      <c r="G98" s="229">
        <f>ROUND(E98*F98,2)</f>
        <v>0</v>
      </c>
      <c r="H98" s="229"/>
      <c r="I98" s="229">
        <f>ROUND(E98*H98,2)</f>
        <v>0</v>
      </c>
      <c r="J98" s="229"/>
      <c r="K98" s="229">
        <f>ROUND(E98*J98,2)</f>
        <v>0</v>
      </c>
      <c r="L98" s="229">
        <v>21</v>
      </c>
      <c r="M98" s="229">
        <f>G98*(1+L98/100)</f>
        <v>0</v>
      </c>
      <c r="N98" s="221">
        <v>0</v>
      </c>
      <c r="O98" s="221">
        <f>ROUND(E98*N98,5)</f>
        <v>0</v>
      </c>
      <c r="P98" s="221">
        <v>0</v>
      </c>
      <c r="Q98" s="221">
        <f>ROUND(E98*P98,5)</f>
        <v>0</v>
      </c>
      <c r="R98" s="221"/>
      <c r="S98" s="221"/>
      <c r="T98" s="222">
        <v>0.93300000000000005</v>
      </c>
      <c r="U98" s="221">
        <f>ROUND(E98*T98,2)</f>
        <v>11.16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136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2">
        <v>83</v>
      </c>
      <c r="B99" s="218" t="s">
        <v>295</v>
      </c>
      <c r="C99" s="261" t="s">
        <v>296</v>
      </c>
      <c r="D99" s="220" t="s">
        <v>146</v>
      </c>
      <c r="E99" s="226">
        <v>23.917000000000002</v>
      </c>
      <c r="F99" s="228">
        <f>H99+J99</f>
        <v>0</v>
      </c>
      <c r="G99" s="229">
        <f>ROUND(E99*F99,2)</f>
        <v>0</v>
      </c>
      <c r="H99" s="229"/>
      <c r="I99" s="229">
        <f>ROUND(E99*H99,2)</f>
        <v>0</v>
      </c>
      <c r="J99" s="229"/>
      <c r="K99" s="229">
        <f>ROUND(E99*J99,2)</f>
        <v>0</v>
      </c>
      <c r="L99" s="229">
        <v>21</v>
      </c>
      <c r="M99" s="229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0.49</v>
      </c>
      <c r="U99" s="221">
        <f>ROUND(E99*T99,2)</f>
        <v>11.72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136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2">
        <v>84</v>
      </c>
      <c r="B100" s="218" t="s">
        <v>297</v>
      </c>
      <c r="C100" s="261" t="s">
        <v>298</v>
      </c>
      <c r="D100" s="220" t="s">
        <v>146</v>
      </c>
      <c r="E100" s="226">
        <v>454.423</v>
      </c>
      <c r="F100" s="228">
        <f>H100+J100</f>
        <v>0</v>
      </c>
      <c r="G100" s="229">
        <f>ROUND(E100*F100,2)</f>
        <v>0</v>
      </c>
      <c r="H100" s="229"/>
      <c r="I100" s="229">
        <f>ROUND(E100*H100,2)</f>
        <v>0</v>
      </c>
      <c r="J100" s="229"/>
      <c r="K100" s="229">
        <f>ROUND(E100*J100,2)</f>
        <v>0</v>
      </c>
      <c r="L100" s="229">
        <v>21</v>
      </c>
      <c r="M100" s="229">
        <f>G100*(1+L100/100)</f>
        <v>0</v>
      </c>
      <c r="N100" s="221">
        <v>0</v>
      </c>
      <c r="O100" s="221">
        <f>ROUND(E100*N100,5)</f>
        <v>0</v>
      </c>
      <c r="P100" s="221">
        <v>0</v>
      </c>
      <c r="Q100" s="221">
        <f>ROUND(E100*P100,5)</f>
        <v>0</v>
      </c>
      <c r="R100" s="221"/>
      <c r="S100" s="221"/>
      <c r="T100" s="222">
        <v>0</v>
      </c>
      <c r="U100" s="221">
        <f>ROUND(E100*T100,2)</f>
        <v>0</v>
      </c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136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>
        <v>85</v>
      </c>
      <c r="B101" s="218" t="s">
        <v>299</v>
      </c>
      <c r="C101" s="261" t="s">
        <v>300</v>
      </c>
      <c r="D101" s="220" t="s">
        <v>146</v>
      </c>
      <c r="E101" s="226">
        <v>23.917000000000002</v>
      </c>
      <c r="F101" s="228">
        <f>H101+J101</f>
        <v>0</v>
      </c>
      <c r="G101" s="229">
        <f>ROUND(E101*F101,2)</f>
        <v>0</v>
      </c>
      <c r="H101" s="229"/>
      <c r="I101" s="229">
        <f>ROUND(E101*H101,2)</f>
        <v>0</v>
      </c>
      <c r="J101" s="229"/>
      <c r="K101" s="229">
        <f>ROUND(E101*J101,2)</f>
        <v>0</v>
      </c>
      <c r="L101" s="229">
        <v>21</v>
      </c>
      <c r="M101" s="229">
        <f>G101*(1+L101/100)</f>
        <v>0</v>
      </c>
      <c r="N101" s="221">
        <v>0</v>
      </c>
      <c r="O101" s="221">
        <f>ROUND(E101*N101,5)</f>
        <v>0</v>
      </c>
      <c r="P101" s="221">
        <v>0</v>
      </c>
      <c r="Q101" s="221">
        <f>ROUND(E101*P101,5)</f>
        <v>0</v>
      </c>
      <c r="R101" s="221"/>
      <c r="S101" s="221"/>
      <c r="T101" s="222">
        <v>0</v>
      </c>
      <c r="U101" s="221">
        <f>ROUND(E101*T101,2)</f>
        <v>0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136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x14ac:dyDescent="0.2">
      <c r="A102" s="213" t="s">
        <v>131</v>
      </c>
      <c r="B102" s="219" t="s">
        <v>74</v>
      </c>
      <c r="C102" s="262" t="s">
        <v>75</v>
      </c>
      <c r="D102" s="223"/>
      <c r="E102" s="227"/>
      <c r="F102" s="230"/>
      <c r="G102" s="230">
        <f>SUMIF(AE103:AE103,"&lt;&gt;NOR",G103:G103)</f>
        <v>0</v>
      </c>
      <c r="H102" s="230"/>
      <c r="I102" s="230">
        <f>SUM(I103:I103)</f>
        <v>0</v>
      </c>
      <c r="J102" s="230"/>
      <c r="K102" s="230">
        <f>SUM(K103:K103)</f>
        <v>0</v>
      </c>
      <c r="L102" s="230"/>
      <c r="M102" s="230">
        <f>SUM(M103:M103)</f>
        <v>0</v>
      </c>
      <c r="N102" s="224"/>
      <c r="O102" s="224">
        <f>SUM(O103:O103)</f>
        <v>0</v>
      </c>
      <c r="P102" s="224"/>
      <c r="Q102" s="224">
        <f>SUM(Q103:Q103)</f>
        <v>0</v>
      </c>
      <c r="R102" s="224"/>
      <c r="S102" s="224"/>
      <c r="T102" s="225"/>
      <c r="U102" s="224">
        <f>SUM(U103:U103)</f>
        <v>31.24</v>
      </c>
      <c r="AE102" t="s">
        <v>132</v>
      </c>
    </row>
    <row r="103" spans="1:60" outlineLevel="1" x14ac:dyDescent="0.2">
      <c r="A103" s="212">
        <v>86</v>
      </c>
      <c r="B103" s="218" t="s">
        <v>301</v>
      </c>
      <c r="C103" s="261" t="s">
        <v>302</v>
      </c>
      <c r="D103" s="220" t="s">
        <v>146</v>
      </c>
      <c r="E103" s="226">
        <v>16.510999999999999</v>
      </c>
      <c r="F103" s="228">
        <f>H103+J103</f>
        <v>0</v>
      </c>
      <c r="G103" s="229">
        <f>ROUND(E103*F103,2)</f>
        <v>0</v>
      </c>
      <c r="H103" s="229"/>
      <c r="I103" s="229">
        <f>ROUND(E103*H103,2)</f>
        <v>0</v>
      </c>
      <c r="J103" s="229"/>
      <c r="K103" s="229">
        <f>ROUND(E103*J103,2)</f>
        <v>0</v>
      </c>
      <c r="L103" s="229">
        <v>21</v>
      </c>
      <c r="M103" s="229">
        <f>G103*(1+L103/100)</f>
        <v>0</v>
      </c>
      <c r="N103" s="221">
        <v>0</v>
      </c>
      <c r="O103" s="221">
        <f>ROUND(E103*N103,5)</f>
        <v>0</v>
      </c>
      <c r="P103" s="221">
        <v>0</v>
      </c>
      <c r="Q103" s="221">
        <f>ROUND(E103*P103,5)</f>
        <v>0</v>
      </c>
      <c r="R103" s="221"/>
      <c r="S103" s="221"/>
      <c r="T103" s="222">
        <v>1.8919999999999999</v>
      </c>
      <c r="U103" s="221">
        <f>ROUND(E103*T103,2)</f>
        <v>31.24</v>
      </c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136</v>
      </c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">
      <c r="A104" s="213" t="s">
        <v>131</v>
      </c>
      <c r="B104" s="219" t="s">
        <v>76</v>
      </c>
      <c r="C104" s="262" t="s">
        <v>77</v>
      </c>
      <c r="D104" s="223"/>
      <c r="E104" s="227"/>
      <c r="F104" s="230"/>
      <c r="G104" s="230">
        <f>SUMIF(AE105:AE107,"&lt;&gt;NOR",G105:G107)</f>
        <v>0</v>
      </c>
      <c r="H104" s="230"/>
      <c r="I104" s="230">
        <f>SUM(I105:I107)</f>
        <v>0</v>
      </c>
      <c r="J104" s="230"/>
      <c r="K104" s="230">
        <f>SUM(K105:K107)</f>
        <v>0</v>
      </c>
      <c r="L104" s="230"/>
      <c r="M104" s="230">
        <f>SUM(M105:M107)</f>
        <v>0</v>
      </c>
      <c r="N104" s="224"/>
      <c r="O104" s="224">
        <f>SUM(O105:O107)</f>
        <v>0.59711000000000003</v>
      </c>
      <c r="P104" s="224"/>
      <c r="Q104" s="224">
        <f>SUM(Q105:Q107)</f>
        <v>0</v>
      </c>
      <c r="R104" s="224"/>
      <c r="S104" s="224"/>
      <c r="T104" s="225"/>
      <c r="U104" s="224">
        <f>SUM(U105:U107)</f>
        <v>33.6</v>
      </c>
      <c r="AE104" t="s">
        <v>132</v>
      </c>
    </row>
    <row r="105" spans="1:60" ht="22.5" outlineLevel="1" x14ac:dyDescent="0.2">
      <c r="A105" s="212">
        <v>87</v>
      </c>
      <c r="B105" s="218" t="s">
        <v>303</v>
      </c>
      <c r="C105" s="261" t="s">
        <v>304</v>
      </c>
      <c r="D105" s="220" t="s">
        <v>135</v>
      </c>
      <c r="E105" s="226">
        <v>129.244</v>
      </c>
      <c r="F105" s="228">
        <f>H105+J105</f>
        <v>0</v>
      </c>
      <c r="G105" s="229">
        <f>ROUND(E105*F105,2)</f>
        <v>0</v>
      </c>
      <c r="H105" s="229"/>
      <c r="I105" s="229">
        <f>ROUND(E105*H105,2)</f>
        <v>0</v>
      </c>
      <c r="J105" s="229"/>
      <c r="K105" s="229">
        <f>ROUND(E105*J105,2)</f>
        <v>0</v>
      </c>
      <c r="L105" s="229">
        <v>21</v>
      </c>
      <c r="M105" s="229">
        <f>G105*(1+L105/100)</f>
        <v>0</v>
      </c>
      <c r="N105" s="221">
        <v>0</v>
      </c>
      <c r="O105" s="221">
        <f>ROUND(E105*N105,5)</f>
        <v>0</v>
      </c>
      <c r="P105" s="221">
        <v>0</v>
      </c>
      <c r="Q105" s="221">
        <f>ROUND(E105*P105,5)</f>
        <v>0</v>
      </c>
      <c r="R105" s="221"/>
      <c r="S105" s="221"/>
      <c r="T105" s="222">
        <v>0.26</v>
      </c>
      <c r="U105" s="221">
        <f>ROUND(E105*T105,2)</f>
        <v>33.6</v>
      </c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136</v>
      </c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2">
        <v>88</v>
      </c>
      <c r="B106" s="218" t="s">
        <v>305</v>
      </c>
      <c r="C106" s="261" t="s">
        <v>306</v>
      </c>
      <c r="D106" s="220" t="s">
        <v>135</v>
      </c>
      <c r="E106" s="226">
        <v>135.70599999999999</v>
      </c>
      <c r="F106" s="228">
        <f>H106+J106</f>
        <v>0</v>
      </c>
      <c r="G106" s="229">
        <f>ROUND(E106*F106,2)</f>
        <v>0</v>
      </c>
      <c r="H106" s="229"/>
      <c r="I106" s="229">
        <f>ROUND(E106*H106,2)</f>
        <v>0</v>
      </c>
      <c r="J106" s="229"/>
      <c r="K106" s="229">
        <f>ROUND(E106*J106,2)</f>
        <v>0</v>
      </c>
      <c r="L106" s="229">
        <v>21</v>
      </c>
      <c r="M106" s="229">
        <f>G106*(1+L106/100)</f>
        <v>0</v>
      </c>
      <c r="N106" s="221">
        <v>4.4000000000000003E-3</v>
      </c>
      <c r="O106" s="221">
        <f>ROUND(E106*N106,5)</f>
        <v>0.59711000000000003</v>
      </c>
      <c r="P106" s="221">
        <v>0</v>
      </c>
      <c r="Q106" s="221">
        <f>ROUND(E106*P106,5)</f>
        <v>0</v>
      </c>
      <c r="R106" s="221"/>
      <c r="S106" s="221"/>
      <c r="T106" s="222">
        <v>0</v>
      </c>
      <c r="U106" s="221">
        <f>ROUND(E106*T106,2)</f>
        <v>0</v>
      </c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307</v>
      </c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2">
        <v>89</v>
      </c>
      <c r="B107" s="218" t="s">
        <v>308</v>
      </c>
      <c r="C107" s="261" t="s">
        <v>309</v>
      </c>
      <c r="D107" s="220" t="s">
        <v>0</v>
      </c>
      <c r="E107" s="226">
        <v>4231.8900000000003</v>
      </c>
      <c r="F107" s="228">
        <f>H107+J107</f>
        <v>0</v>
      </c>
      <c r="G107" s="229">
        <f>ROUND(E107*F107,2)</f>
        <v>0</v>
      </c>
      <c r="H107" s="229"/>
      <c r="I107" s="229">
        <f>ROUND(E107*H107,2)</f>
        <v>0</v>
      </c>
      <c r="J107" s="229"/>
      <c r="K107" s="229">
        <f>ROUND(E107*J107,2)</f>
        <v>0</v>
      </c>
      <c r="L107" s="229">
        <v>21</v>
      </c>
      <c r="M107" s="229">
        <f>G107*(1+L107/100)</f>
        <v>0</v>
      </c>
      <c r="N107" s="221">
        <v>0</v>
      </c>
      <c r="O107" s="221">
        <f>ROUND(E107*N107,5)</f>
        <v>0</v>
      </c>
      <c r="P107" s="221">
        <v>0</v>
      </c>
      <c r="Q107" s="221">
        <f>ROUND(E107*P107,5)</f>
        <v>0</v>
      </c>
      <c r="R107" s="221"/>
      <c r="S107" s="221"/>
      <c r="T107" s="222">
        <v>0</v>
      </c>
      <c r="U107" s="221">
        <f>ROUND(E107*T107,2)</f>
        <v>0</v>
      </c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136</v>
      </c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x14ac:dyDescent="0.2">
      <c r="A108" s="213" t="s">
        <v>131</v>
      </c>
      <c r="B108" s="219" t="s">
        <v>78</v>
      </c>
      <c r="C108" s="262" t="s">
        <v>79</v>
      </c>
      <c r="D108" s="223"/>
      <c r="E108" s="227"/>
      <c r="F108" s="230"/>
      <c r="G108" s="230">
        <f>SUMIF(AE109:AE113,"&lt;&gt;NOR",G109:G113)</f>
        <v>0</v>
      </c>
      <c r="H108" s="230"/>
      <c r="I108" s="230">
        <f>SUM(I109:I113)</f>
        <v>0</v>
      </c>
      <c r="J108" s="230"/>
      <c r="K108" s="230">
        <f>SUM(K109:K113)</f>
        <v>0</v>
      </c>
      <c r="L108" s="230"/>
      <c r="M108" s="230">
        <f>SUM(M109:M113)</f>
        <v>0</v>
      </c>
      <c r="N108" s="224"/>
      <c r="O108" s="224">
        <f>SUM(O109:O113)</f>
        <v>0</v>
      </c>
      <c r="P108" s="224"/>
      <c r="Q108" s="224">
        <f>SUM(Q109:Q113)</f>
        <v>0</v>
      </c>
      <c r="R108" s="224"/>
      <c r="S108" s="224"/>
      <c r="T108" s="225"/>
      <c r="U108" s="224">
        <f>SUM(U109:U113)</f>
        <v>0</v>
      </c>
      <c r="AE108" t="s">
        <v>132</v>
      </c>
    </row>
    <row r="109" spans="1:60" outlineLevel="1" x14ac:dyDescent="0.2">
      <c r="A109" s="212">
        <v>90</v>
      </c>
      <c r="B109" s="218" t="s">
        <v>310</v>
      </c>
      <c r="C109" s="261" t="s">
        <v>311</v>
      </c>
      <c r="D109" s="220" t="s">
        <v>312</v>
      </c>
      <c r="E109" s="226">
        <v>1</v>
      </c>
      <c r="F109" s="228">
        <f>H109+J109</f>
        <v>0</v>
      </c>
      <c r="G109" s="229">
        <f>ROUND(E109*F109,2)</f>
        <v>0</v>
      </c>
      <c r="H109" s="229"/>
      <c r="I109" s="229">
        <f>ROUND(E109*H109,2)</f>
        <v>0</v>
      </c>
      <c r="J109" s="229"/>
      <c r="K109" s="229">
        <f>ROUND(E109*J109,2)</f>
        <v>0</v>
      </c>
      <c r="L109" s="229">
        <v>21</v>
      </c>
      <c r="M109" s="229">
        <f>G109*(1+L109/100)</f>
        <v>0</v>
      </c>
      <c r="N109" s="221">
        <v>0</v>
      </c>
      <c r="O109" s="221">
        <f>ROUND(E109*N109,5)</f>
        <v>0</v>
      </c>
      <c r="P109" s="221">
        <v>0</v>
      </c>
      <c r="Q109" s="221">
        <f>ROUND(E109*P109,5)</f>
        <v>0</v>
      </c>
      <c r="R109" s="221"/>
      <c r="S109" s="221"/>
      <c r="T109" s="222">
        <v>0</v>
      </c>
      <c r="U109" s="221">
        <f>ROUND(E109*T109,2)</f>
        <v>0</v>
      </c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136</v>
      </c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2">
        <v>91</v>
      </c>
      <c r="B110" s="218" t="s">
        <v>313</v>
      </c>
      <c r="C110" s="261" t="s">
        <v>314</v>
      </c>
      <c r="D110" s="220" t="s">
        <v>312</v>
      </c>
      <c r="E110" s="226">
        <v>1</v>
      </c>
      <c r="F110" s="228">
        <f>H110+J110</f>
        <v>0</v>
      </c>
      <c r="G110" s="229">
        <f>ROUND(E110*F110,2)</f>
        <v>0</v>
      </c>
      <c r="H110" s="229"/>
      <c r="I110" s="229">
        <f>ROUND(E110*H110,2)</f>
        <v>0</v>
      </c>
      <c r="J110" s="229"/>
      <c r="K110" s="229">
        <f>ROUND(E110*J110,2)</f>
        <v>0</v>
      </c>
      <c r="L110" s="229">
        <v>21</v>
      </c>
      <c r="M110" s="229">
        <f>G110*(1+L110/100)</f>
        <v>0</v>
      </c>
      <c r="N110" s="221">
        <v>0</v>
      </c>
      <c r="O110" s="221">
        <f>ROUND(E110*N110,5)</f>
        <v>0</v>
      </c>
      <c r="P110" s="221">
        <v>0</v>
      </c>
      <c r="Q110" s="221">
        <f>ROUND(E110*P110,5)</f>
        <v>0</v>
      </c>
      <c r="R110" s="221"/>
      <c r="S110" s="221"/>
      <c r="T110" s="222">
        <v>0</v>
      </c>
      <c r="U110" s="221">
        <f>ROUND(E110*T110,2)</f>
        <v>0</v>
      </c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136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2">
        <v>92</v>
      </c>
      <c r="B111" s="218" t="s">
        <v>315</v>
      </c>
      <c r="C111" s="261" t="s">
        <v>316</v>
      </c>
      <c r="D111" s="220" t="s">
        <v>312</v>
      </c>
      <c r="E111" s="226">
        <v>1</v>
      </c>
      <c r="F111" s="228">
        <f>H111+J111</f>
        <v>0</v>
      </c>
      <c r="G111" s="229">
        <f>ROUND(E111*F111,2)</f>
        <v>0</v>
      </c>
      <c r="H111" s="229"/>
      <c r="I111" s="229">
        <f>ROUND(E111*H111,2)</f>
        <v>0</v>
      </c>
      <c r="J111" s="229"/>
      <c r="K111" s="229">
        <f>ROUND(E111*J111,2)</f>
        <v>0</v>
      </c>
      <c r="L111" s="229">
        <v>21</v>
      </c>
      <c r="M111" s="229">
        <f>G111*(1+L111/100)</f>
        <v>0</v>
      </c>
      <c r="N111" s="221">
        <v>0</v>
      </c>
      <c r="O111" s="221">
        <f>ROUND(E111*N111,5)</f>
        <v>0</v>
      </c>
      <c r="P111" s="221">
        <v>0</v>
      </c>
      <c r="Q111" s="221">
        <f>ROUND(E111*P111,5)</f>
        <v>0</v>
      </c>
      <c r="R111" s="221"/>
      <c r="S111" s="221"/>
      <c r="T111" s="222">
        <v>0</v>
      </c>
      <c r="U111" s="221">
        <f>ROUND(E111*T111,2)</f>
        <v>0</v>
      </c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136</v>
      </c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2">
        <v>93</v>
      </c>
      <c r="B112" s="218" t="s">
        <v>317</v>
      </c>
      <c r="C112" s="261" t="s">
        <v>318</v>
      </c>
      <c r="D112" s="220" t="s">
        <v>143</v>
      </c>
      <c r="E112" s="226">
        <v>1</v>
      </c>
      <c r="F112" s="228">
        <f>H112+J112</f>
        <v>0</v>
      </c>
      <c r="G112" s="229">
        <f>ROUND(E112*F112,2)</f>
        <v>0</v>
      </c>
      <c r="H112" s="229"/>
      <c r="I112" s="229">
        <f>ROUND(E112*H112,2)</f>
        <v>0</v>
      </c>
      <c r="J112" s="229"/>
      <c r="K112" s="229">
        <f>ROUND(E112*J112,2)</f>
        <v>0</v>
      </c>
      <c r="L112" s="229">
        <v>21</v>
      </c>
      <c r="M112" s="229">
        <f>G112*(1+L112/100)</f>
        <v>0</v>
      </c>
      <c r="N112" s="221">
        <v>0</v>
      </c>
      <c r="O112" s="221">
        <f>ROUND(E112*N112,5)</f>
        <v>0</v>
      </c>
      <c r="P112" s="221">
        <v>0</v>
      </c>
      <c r="Q112" s="221">
        <f>ROUND(E112*P112,5)</f>
        <v>0</v>
      </c>
      <c r="R112" s="221"/>
      <c r="S112" s="221"/>
      <c r="T112" s="222">
        <v>0</v>
      </c>
      <c r="U112" s="221">
        <f>ROUND(E112*T112,2)</f>
        <v>0</v>
      </c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136</v>
      </c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2">
        <v>94</v>
      </c>
      <c r="B113" s="218" t="s">
        <v>319</v>
      </c>
      <c r="C113" s="261" t="s">
        <v>320</v>
      </c>
      <c r="D113" s="220" t="s">
        <v>312</v>
      </c>
      <c r="E113" s="226">
        <v>1</v>
      </c>
      <c r="F113" s="228">
        <f>H113+J113</f>
        <v>0</v>
      </c>
      <c r="G113" s="229">
        <f>ROUND(E113*F113,2)</f>
        <v>0</v>
      </c>
      <c r="H113" s="229"/>
      <c r="I113" s="229">
        <f>ROUND(E113*H113,2)</f>
        <v>0</v>
      </c>
      <c r="J113" s="229"/>
      <c r="K113" s="229">
        <f>ROUND(E113*J113,2)</f>
        <v>0</v>
      </c>
      <c r="L113" s="229">
        <v>21</v>
      </c>
      <c r="M113" s="229">
        <f>G113*(1+L113/100)</f>
        <v>0</v>
      </c>
      <c r="N113" s="221">
        <v>0</v>
      </c>
      <c r="O113" s="221">
        <f>ROUND(E113*N113,5)</f>
        <v>0</v>
      </c>
      <c r="P113" s="221">
        <v>0</v>
      </c>
      <c r="Q113" s="221">
        <f>ROUND(E113*P113,5)</f>
        <v>0</v>
      </c>
      <c r="R113" s="221"/>
      <c r="S113" s="221"/>
      <c r="T113" s="222">
        <v>0</v>
      </c>
      <c r="U113" s="221">
        <f>ROUND(E113*T113,2)</f>
        <v>0</v>
      </c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136</v>
      </c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x14ac:dyDescent="0.2">
      <c r="A114" s="213" t="s">
        <v>131</v>
      </c>
      <c r="B114" s="219" t="s">
        <v>80</v>
      </c>
      <c r="C114" s="262" t="s">
        <v>81</v>
      </c>
      <c r="D114" s="223"/>
      <c r="E114" s="227"/>
      <c r="F114" s="230"/>
      <c r="G114" s="230">
        <f>SUMIF(AE115:AE121,"&lt;&gt;NOR",G115:G121)</f>
        <v>0</v>
      </c>
      <c r="H114" s="230"/>
      <c r="I114" s="230">
        <f>SUM(I115:I121)</f>
        <v>0</v>
      </c>
      <c r="J114" s="230"/>
      <c r="K114" s="230">
        <f>SUM(K115:K121)</f>
        <v>0</v>
      </c>
      <c r="L114" s="230"/>
      <c r="M114" s="230">
        <f>SUM(M115:M121)</f>
        <v>0</v>
      </c>
      <c r="N114" s="224"/>
      <c r="O114" s="224">
        <f>SUM(O115:O121)</f>
        <v>0</v>
      </c>
      <c r="P114" s="224"/>
      <c r="Q114" s="224">
        <f>SUM(Q115:Q121)</f>
        <v>0</v>
      </c>
      <c r="R114" s="224"/>
      <c r="S114" s="224"/>
      <c r="T114" s="225"/>
      <c r="U114" s="224">
        <f>SUM(U115:U121)</f>
        <v>0</v>
      </c>
      <c r="AE114" t="s">
        <v>132</v>
      </c>
    </row>
    <row r="115" spans="1:60" ht="22.5" outlineLevel="1" x14ac:dyDescent="0.2">
      <c r="A115" s="212">
        <v>95</v>
      </c>
      <c r="B115" s="218" t="s">
        <v>321</v>
      </c>
      <c r="C115" s="261" t="s">
        <v>322</v>
      </c>
      <c r="D115" s="220" t="s">
        <v>312</v>
      </c>
      <c r="E115" s="226">
        <v>1</v>
      </c>
      <c r="F115" s="228">
        <f>H115+J115</f>
        <v>0</v>
      </c>
      <c r="G115" s="229">
        <f>ROUND(E115*F115,2)</f>
        <v>0</v>
      </c>
      <c r="H115" s="229"/>
      <c r="I115" s="229">
        <f>ROUND(E115*H115,2)</f>
        <v>0</v>
      </c>
      <c r="J115" s="229"/>
      <c r="K115" s="229">
        <f>ROUND(E115*J115,2)</f>
        <v>0</v>
      </c>
      <c r="L115" s="229">
        <v>21</v>
      </c>
      <c r="M115" s="229">
        <f>G115*(1+L115/100)</f>
        <v>0</v>
      </c>
      <c r="N115" s="221">
        <v>0</v>
      </c>
      <c r="O115" s="221">
        <f>ROUND(E115*N115,5)</f>
        <v>0</v>
      </c>
      <c r="P115" s="221">
        <v>0</v>
      </c>
      <c r="Q115" s="221">
        <f>ROUND(E115*P115,5)</f>
        <v>0</v>
      </c>
      <c r="R115" s="221"/>
      <c r="S115" s="221"/>
      <c r="T115" s="222">
        <v>0</v>
      </c>
      <c r="U115" s="221">
        <f>ROUND(E115*T115,2)</f>
        <v>0</v>
      </c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136</v>
      </c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2">
        <v>96</v>
      </c>
      <c r="B116" s="218" t="s">
        <v>323</v>
      </c>
      <c r="C116" s="261" t="s">
        <v>324</v>
      </c>
      <c r="D116" s="220" t="s">
        <v>143</v>
      </c>
      <c r="E116" s="226">
        <v>4</v>
      </c>
      <c r="F116" s="228">
        <f>H116+J116</f>
        <v>0</v>
      </c>
      <c r="G116" s="229">
        <f>ROUND(E116*F116,2)</f>
        <v>0</v>
      </c>
      <c r="H116" s="229"/>
      <c r="I116" s="229">
        <f>ROUND(E116*H116,2)</f>
        <v>0</v>
      </c>
      <c r="J116" s="229"/>
      <c r="K116" s="229">
        <f>ROUND(E116*J116,2)</f>
        <v>0</v>
      </c>
      <c r="L116" s="229">
        <v>21</v>
      </c>
      <c r="M116" s="229">
        <f>G116*(1+L116/100)</f>
        <v>0</v>
      </c>
      <c r="N116" s="221">
        <v>0</v>
      </c>
      <c r="O116" s="221">
        <f>ROUND(E116*N116,5)</f>
        <v>0</v>
      </c>
      <c r="P116" s="221">
        <v>0</v>
      </c>
      <c r="Q116" s="221">
        <f>ROUND(E116*P116,5)</f>
        <v>0</v>
      </c>
      <c r="R116" s="221"/>
      <c r="S116" s="221"/>
      <c r="T116" s="222">
        <v>0</v>
      </c>
      <c r="U116" s="221">
        <f>ROUND(E116*T116,2)</f>
        <v>0</v>
      </c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136</v>
      </c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2">
        <v>97</v>
      </c>
      <c r="B117" s="218" t="s">
        <v>325</v>
      </c>
      <c r="C117" s="261" t="s">
        <v>326</v>
      </c>
      <c r="D117" s="220" t="s">
        <v>143</v>
      </c>
      <c r="E117" s="226">
        <v>1</v>
      </c>
      <c r="F117" s="228">
        <f>H117+J117</f>
        <v>0</v>
      </c>
      <c r="G117" s="229">
        <f>ROUND(E117*F117,2)</f>
        <v>0</v>
      </c>
      <c r="H117" s="229"/>
      <c r="I117" s="229">
        <f>ROUND(E117*H117,2)</f>
        <v>0</v>
      </c>
      <c r="J117" s="229"/>
      <c r="K117" s="229">
        <f>ROUND(E117*J117,2)</f>
        <v>0</v>
      </c>
      <c r="L117" s="229">
        <v>21</v>
      </c>
      <c r="M117" s="229">
        <f>G117*(1+L117/100)</f>
        <v>0</v>
      </c>
      <c r="N117" s="221">
        <v>0</v>
      </c>
      <c r="O117" s="221">
        <f>ROUND(E117*N117,5)</f>
        <v>0</v>
      </c>
      <c r="P117" s="221">
        <v>0</v>
      </c>
      <c r="Q117" s="221">
        <f>ROUND(E117*P117,5)</f>
        <v>0</v>
      </c>
      <c r="R117" s="221"/>
      <c r="S117" s="221"/>
      <c r="T117" s="222">
        <v>0</v>
      </c>
      <c r="U117" s="221">
        <f>ROUND(E117*T117,2)</f>
        <v>0</v>
      </c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136</v>
      </c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2">
        <v>98</v>
      </c>
      <c r="B118" s="218" t="s">
        <v>327</v>
      </c>
      <c r="C118" s="261" t="s">
        <v>328</v>
      </c>
      <c r="D118" s="220" t="s">
        <v>143</v>
      </c>
      <c r="E118" s="226">
        <v>2</v>
      </c>
      <c r="F118" s="228">
        <f>H118+J118</f>
        <v>0</v>
      </c>
      <c r="G118" s="229">
        <f>ROUND(E118*F118,2)</f>
        <v>0</v>
      </c>
      <c r="H118" s="229"/>
      <c r="I118" s="229">
        <f>ROUND(E118*H118,2)</f>
        <v>0</v>
      </c>
      <c r="J118" s="229"/>
      <c r="K118" s="229">
        <f>ROUND(E118*J118,2)</f>
        <v>0</v>
      </c>
      <c r="L118" s="229">
        <v>21</v>
      </c>
      <c r="M118" s="229">
        <f>G118*(1+L118/100)</f>
        <v>0</v>
      </c>
      <c r="N118" s="221">
        <v>0</v>
      </c>
      <c r="O118" s="221">
        <f>ROUND(E118*N118,5)</f>
        <v>0</v>
      </c>
      <c r="P118" s="221">
        <v>0</v>
      </c>
      <c r="Q118" s="221">
        <f>ROUND(E118*P118,5)</f>
        <v>0</v>
      </c>
      <c r="R118" s="221"/>
      <c r="S118" s="221"/>
      <c r="T118" s="222">
        <v>0</v>
      </c>
      <c r="U118" s="221">
        <f>ROUND(E118*T118,2)</f>
        <v>0</v>
      </c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 t="s">
        <v>136</v>
      </c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2">
        <v>99</v>
      </c>
      <c r="B119" s="218" t="s">
        <v>329</v>
      </c>
      <c r="C119" s="261" t="s">
        <v>330</v>
      </c>
      <c r="D119" s="220" t="s">
        <v>143</v>
      </c>
      <c r="E119" s="226">
        <v>4</v>
      </c>
      <c r="F119" s="228">
        <f>H119+J119</f>
        <v>0</v>
      </c>
      <c r="G119" s="229">
        <f>ROUND(E119*F119,2)</f>
        <v>0</v>
      </c>
      <c r="H119" s="229"/>
      <c r="I119" s="229">
        <f>ROUND(E119*H119,2)</f>
        <v>0</v>
      </c>
      <c r="J119" s="229"/>
      <c r="K119" s="229">
        <f>ROUND(E119*J119,2)</f>
        <v>0</v>
      </c>
      <c r="L119" s="229">
        <v>21</v>
      </c>
      <c r="M119" s="229">
        <f>G119*(1+L119/100)</f>
        <v>0</v>
      </c>
      <c r="N119" s="221">
        <v>0</v>
      </c>
      <c r="O119" s="221">
        <f>ROUND(E119*N119,5)</f>
        <v>0</v>
      </c>
      <c r="P119" s="221">
        <v>0</v>
      </c>
      <c r="Q119" s="221">
        <f>ROUND(E119*P119,5)</f>
        <v>0</v>
      </c>
      <c r="R119" s="221"/>
      <c r="S119" s="221"/>
      <c r="T119" s="222">
        <v>0</v>
      </c>
      <c r="U119" s="221">
        <f>ROUND(E119*T119,2)</f>
        <v>0</v>
      </c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136</v>
      </c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2">
        <v>100</v>
      </c>
      <c r="B120" s="218" t="s">
        <v>331</v>
      </c>
      <c r="C120" s="261" t="s">
        <v>332</v>
      </c>
      <c r="D120" s="220" t="s">
        <v>143</v>
      </c>
      <c r="E120" s="226">
        <v>6</v>
      </c>
      <c r="F120" s="228">
        <f>H120+J120</f>
        <v>0</v>
      </c>
      <c r="G120" s="229">
        <f>ROUND(E120*F120,2)</f>
        <v>0</v>
      </c>
      <c r="H120" s="229"/>
      <c r="I120" s="229">
        <f>ROUND(E120*H120,2)</f>
        <v>0</v>
      </c>
      <c r="J120" s="229"/>
      <c r="K120" s="229">
        <f>ROUND(E120*J120,2)</f>
        <v>0</v>
      </c>
      <c r="L120" s="229">
        <v>21</v>
      </c>
      <c r="M120" s="229">
        <f>G120*(1+L120/100)</f>
        <v>0</v>
      </c>
      <c r="N120" s="221">
        <v>0</v>
      </c>
      <c r="O120" s="221">
        <f>ROUND(E120*N120,5)</f>
        <v>0</v>
      </c>
      <c r="P120" s="221">
        <v>0</v>
      </c>
      <c r="Q120" s="221">
        <f>ROUND(E120*P120,5)</f>
        <v>0</v>
      </c>
      <c r="R120" s="221"/>
      <c r="S120" s="221"/>
      <c r="T120" s="222">
        <v>0</v>
      </c>
      <c r="U120" s="221">
        <f>ROUND(E120*T120,2)</f>
        <v>0</v>
      </c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136</v>
      </c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2">
        <v>101</v>
      </c>
      <c r="B121" s="218" t="s">
        <v>333</v>
      </c>
      <c r="C121" s="261" t="s">
        <v>334</v>
      </c>
      <c r="D121" s="220" t="s">
        <v>143</v>
      </c>
      <c r="E121" s="226">
        <v>2</v>
      </c>
      <c r="F121" s="228">
        <f>H121+J121</f>
        <v>0</v>
      </c>
      <c r="G121" s="229">
        <f>ROUND(E121*F121,2)</f>
        <v>0</v>
      </c>
      <c r="H121" s="229"/>
      <c r="I121" s="229">
        <f>ROUND(E121*H121,2)</f>
        <v>0</v>
      </c>
      <c r="J121" s="229"/>
      <c r="K121" s="229">
        <f>ROUND(E121*J121,2)</f>
        <v>0</v>
      </c>
      <c r="L121" s="229">
        <v>21</v>
      </c>
      <c r="M121" s="229">
        <f>G121*(1+L121/100)</f>
        <v>0</v>
      </c>
      <c r="N121" s="221">
        <v>0</v>
      </c>
      <c r="O121" s="221">
        <f>ROUND(E121*N121,5)</f>
        <v>0</v>
      </c>
      <c r="P121" s="221">
        <v>0</v>
      </c>
      <c r="Q121" s="221">
        <f>ROUND(E121*P121,5)</f>
        <v>0</v>
      </c>
      <c r="R121" s="221"/>
      <c r="S121" s="221"/>
      <c r="T121" s="222">
        <v>0</v>
      </c>
      <c r="U121" s="221">
        <f>ROUND(E121*T121,2)</f>
        <v>0</v>
      </c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136</v>
      </c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x14ac:dyDescent="0.2">
      <c r="A122" s="213" t="s">
        <v>131</v>
      </c>
      <c r="B122" s="219" t="s">
        <v>82</v>
      </c>
      <c r="C122" s="262" t="s">
        <v>83</v>
      </c>
      <c r="D122" s="223"/>
      <c r="E122" s="227"/>
      <c r="F122" s="230"/>
      <c r="G122" s="230">
        <f>SUMIF(AE123:AE126,"&lt;&gt;NOR",G123:G126)</f>
        <v>0</v>
      </c>
      <c r="H122" s="230"/>
      <c r="I122" s="230">
        <f>SUM(I123:I126)</f>
        <v>0</v>
      </c>
      <c r="J122" s="230"/>
      <c r="K122" s="230">
        <f>SUM(K123:K126)</f>
        <v>0</v>
      </c>
      <c r="L122" s="230"/>
      <c r="M122" s="230">
        <f>SUM(M123:M126)</f>
        <v>0</v>
      </c>
      <c r="N122" s="224"/>
      <c r="O122" s="224">
        <f>SUM(O123:O126)</f>
        <v>0</v>
      </c>
      <c r="P122" s="224"/>
      <c r="Q122" s="224">
        <f>SUM(Q123:Q126)</f>
        <v>0</v>
      </c>
      <c r="R122" s="224"/>
      <c r="S122" s="224"/>
      <c r="T122" s="225"/>
      <c r="U122" s="224">
        <f>SUM(U123:U126)</f>
        <v>0</v>
      </c>
      <c r="AE122" t="s">
        <v>132</v>
      </c>
    </row>
    <row r="123" spans="1:60" ht="22.5" outlineLevel="1" x14ac:dyDescent="0.2">
      <c r="A123" s="212">
        <v>102</v>
      </c>
      <c r="B123" s="218" t="s">
        <v>335</v>
      </c>
      <c r="C123" s="261" t="s">
        <v>336</v>
      </c>
      <c r="D123" s="220" t="s">
        <v>312</v>
      </c>
      <c r="E123" s="226">
        <v>1</v>
      </c>
      <c r="F123" s="228">
        <f>H123+J123</f>
        <v>0</v>
      </c>
      <c r="G123" s="229">
        <f>ROUND(E123*F123,2)</f>
        <v>0</v>
      </c>
      <c r="H123" s="229"/>
      <c r="I123" s="229">
        <f>ROUND(E123*H123,2)</f>
        <v>0</v>
      </c>
      <c r="J123" s="229"/>
      <c r="K123" s="229">
        <f>ROUND(E123*J123,2)</f>
        <v>0</v>
      </c>
      <c r="L123" s="229">
        <v>21</v>
      </c>
      <c r="M123" s="229">
        <f>G123*(1+L123/100)</f>
        <v>0</v>
      </c>
      <c r="N123" s="221">
        <v>0</v>
      </c>
      <c r="O123" s="221">
        <f>ROUND(E123*N123,5)</f>
        <v>0</v>
      </c>
      <c r="P123" s="221">
        <v>0</v>
      </c>
      <c r="Q123" s="221">
        <f>ROUND(E123*P123,5)</f>
        <v>0</v>
      </c>
      <c r="R123" s="221"/>
      <c r="S123" s="221"/>
      <c r="T123" s="222">
        <v>0</v>
      </c>
      <c r="U123" s="221">
        <f>ROUND(E123*T123,2)</f>
        <v>0</v>
      </c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136</v>
      </c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2">
        <v>103</v>
      </c>
      <c r="B124" s="218" t="s">
        <v>337</v>
      </c>
      <c r="C124" s="261" t="s">
        <v>338</v>
      </c>
      <c r="D124" s="220" t="s">
        <v>312</v>
      </c>
      <c r="E124" s="226">
        <v>1</v>
      </c>
      <c r="F124" s="228">
        <f>H124+J124</f>
        <v>0</v>
      </c>
      <c r="G124" s="229">
        <f>ROUND(E124*F124,2)</f>
        <v>0</v>
      </c>
      <c r="H124" s="229"/>
      <c r="I124" s="229">
        <f>ROUND(E124*H124,2)</f>
        <v>0</v>
      </c>
      <c r="J124" s="229"/>
      <c r="K124" s="229">
        <f>ROUND(E124*J124,2)</f>
        <v>0</v>
      </c>
      <c r="L124" s="229">
        <v>21</v>
      </c>
      <c r="M124" s="229">
        <f>G124*(1+L124/100)</f>
        <v>0</v>
      </c>
      <c r="N124" s="221">
        <v>0</v>
      </c>
      <c r="O124" s="221">
        <f>ROUND(E124*N124,5)</f>
        <v>0</v>
      </c>
      <c r="P124" s="221">
        <v>0</v>
      </c>
      <c r="Q124" s="221">
        <f>ROUND(E124*P124,5)</f>
        <v>0</v>
      </c>
      <c r="R124" s="221"/>
      <c r="S124" s="221"/>
      <c r="T124" s="222">
        <v>0</v>
      </c>
      <c r="U124" s="221">
        <f>ROUND(E124*T124,2)</f>
        <v>0</v>
      </c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136</v>
      </c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2">
        <v>104</v>
      </c>
      <c r="B125" s="218" t="s">
        <v>339</v>
      </c>
      <c r="C125" s="261" t="s">
        <v>340</v>
      </c>
      <c r="D125" s="220" t="s">
        <v>312</v>
      </c>
      <c r="E125" s="226">
        <v>1</v>
      </c>
      <c r="F125" s="228">
        <f>H125+J125</f>
        <v>0</v>
      </c>
      <c r="G125" s="229">
        <f>ROUND(E125*F125,2)</f>
        <v>0</v>
      </c>
      <c r="H125" s="229"/>
      <c r="I125" s="229">
        <f>ROUND(E125*H125,2)</f>
        <v>0</v>
      </c>
      <c r="J125" s="229"/>
      <c r="K125" s="229">
        <f>ROUND(E125*J125,2)</f>
        <v>0</v>
      </c>
      <c r="L125" s="229">
        <v>21</v>
      </c>
      <c r="M125" s="229">
        <f>G125*(1+L125/100)</f>
        <v>0</v>
      </c>
      <c r="N125" s="221">
        <v>0</v>
      </c>
      <c r="O125" s="221">
        <f>ROUND(E125*N125,5)</f>
        <v>0</v>
      </c>
      <c r="P125" s="221">
        <v>0</v>
      </c>
      <c r="Q125" s="221">
        <f>ROUND(E125*P125,5)</f>
        <v>0</v>
      </c>
      <c r="R125" s="221"/>
      <c r="S125" s="221"/>
      <c r="T125" s="222">
        <v>0</v>
      </c>
      <c r="U125" s="221">
        <f>ROUND(E125*T125,2)</f>
        <v>0</v>
      </c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136</v>
      </c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2">
        <v>105</v>
      </c>
      <c r="B126" s="218" t="s">
        <v>341</v>
      </c>
      <c r="C126" s="261" t="s">
        <v>320</v>
      </c>
      <c r="D126" s="220" t="s">
        <v>312</v>
      </c>
      <c r="E126" s="226">
        <v>1</v>
      </c>
      <c r="F126" s="228">
        <f>H126+J126</f>
        <v>0</v>
      </c>
      <c r="G126" s="229">
        <f>ROUND(E126*F126,2)</f>
        <v>0</v>
      </c>
      <c r="H126" s="229"/>
      <c r="I126" s="229">
        <f>ROUND(E126*H126,2)</f>
        <v>0</v>
      </c>
      <c r="J126" s="229"/>
      <c r="K126" s="229">
        <f>ROUND(E126*J126,2)</f>
        <v>0</v>
      </c>
      <c r="L126" s="229">
        <v>21</v>
      </c>
      <c r="M126" s="229">
        <f>G126*(1+L126/100)</f>
        <v>0</v>
      </c>
      <c r="N126" s="221">
        <v>0</v>
      </c>
      <c r="O126" s="221">
        <f>ROUND(E126*N126,5)</f>
        <v>0</v>
      </c>
      <c r="P126" s="221">
        <v>0</v>
      </c>
      <c r="Q126" s="221">
        <f>ROUND(E126*P126,5)</f>
        <v>0</v>
      </c>
      <c r="R126" s="221"/>
      <c r="S126" s="221"/>
      <c r="T126" s="222">
        <v>0</v>
      </c>
      <c r="U126" s="221">
        <f>ROUND(E126*T126,2)</f>
        <v>0</v>
      </c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136</v>
      </c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x14ac:dyDescent="0.2">
      <c r="A127" s="213" t="s">
        <v>131</v>
      </c>
      <c r="B127" s="219" t="s">
        <v>84</v>
      </c>
      <c r="C127" s="262" t="s">
        <v>85</v>
      </c>
      <c r="D127" s="223"/>
      <c r="E127" s="227"/>
      <c r="F127" s="230"/>
      <c r="G127" s="230">
        <f>SUMIF(AE128:AE129,"&lt;&gt;NOR",G128:G129)</f>
        <v>0</v>
      </c>
      <c r="H127" s="230"/>
      <c r="I127" s="230">
        <f>SUM(I128:I129)</f>
        <v>0</v>
      </c>
      <c r="J127" s="230"/>
      <c r="K127" s="230">
        <f>SUM(K128:K129)</f>
        <v>0</v>
      </c>
      <c r="L127" s="230"/>
      <c r="M127" s="230">
        <f>SUM(M128:M129)</f>
        <v>0</v>
      </c>
      <c r="N127" s="224"/>
      <c r="O127" s="224">
        <f>SUM(O128:O129)</f>
        <v>0</v>
      </c>
      <c r="P127" s="224"/>
      <c r="Q127" s="224">
        <f>SUM(Q128:Q129)</f>
        <v>0</v>
      </c>
      <c r="R127" s="224"/>
      <c r="S127" s="224"/>
      <c r="T127" s="225"/>
      <c r="U127" s="224">
        <f>SUM(U128:U129)</f>
        <v>0</v>
      </c>
      <c r="AE127" t="s">
        <v>132</v>
      </c>
    </row>
    <row r="128" spans="1:60" outlineLevel="1" x14ac:dyDescent="0.2">
      <c r="A128" s="212">
        <v>106</v>
      </c>
      <c r="B128" s="218" t="s">
        <v>342</v>
      </c>
      <c r="C128" s="261" t="s">
        <v>343</v>
      </c>
      <c r="D128" s="220" t="s">
        <v>312</v>
      </c>
      <c r="E128" s="226">
        <v>1</v>
      </c>
      <c r="F128" s="228">
        <f>H128+J128</f>
        <v>0</v>
      </c>
      <c r="G128" s="229">
        <f>ROUND(E128*F128,2)</f>
        <v>0</v>
      </c>
      <c r="H128" s="229"/>
      <c r="I128" s="229">
        <f>ROUND(E128*H128,2)</f>
        <v>0</v>
      </c>
      <c r="J128" s="229"/>
      <c r="K128" s="229">
        <f>ROUND(E128*J128,2)</f>
        <v>0</v>
      </c>
      <c r="L128" s="229">
        <v>21</v>
      </c>
      <c r="M128" s="229">
        <f>G128*(1+L128/100)</f>
        <v>0</v>
      </c>
      <c r="N128" s="221">
        <v>0</v>
      </c>
      <c r="O128" s="221">
        <f>ROUND(E128*N128,5)</f>
        <v>0</v>
      </c>
      <c r="P128" s="221">
        <v>0</v>
      </c>
      <c r="Q128" s="221">
        <f>ROUND(E128*P128,5)</f>
        <v>0</v>
      </c>
      <c r="R128" s="221"/>
      <c r="S128" s="221"/>
      <c r="T128" s="222">
        <v>0</v>
      </c>
      <c r="U128" s="221">
        <f>ROUND(E128*T128,2)</f>
        <v>0</v>
      </c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136</v>
      </c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2">
        <v>107</v>
      </c>
      <c r="B129" s="218" t="s">
        <v>344</v>
      </c>
      <c r="C129" s="261" t="s">
        <v>320</v>
      </c>
      <c r="D129" s="220" t="s">
        <v>312</v>
      </c>
      <c r="E129" s="226">
        <v>1</v>
      </c>
      <c r="F129" s="228">
        <f>H129+J129</f>
        <v>0</v>
      </c>
      <c r="G129" s="229">
        <f>ROUND(E129*F129,2)</f>
        <v>0</v>
      </c>
      <c r="H129" s="229"/>
      <c r="I129" s="229">
        <f>ROUND(E129*H129,2)</f>
        <v>0</v>
      </c>
      <c r="J129" s="229"/>
      <c r="K129" s="229">
        <f>ROUND(E129*J129,2)</f>
        <v>0</v>
      </c>
      <c r="L129" s="229">
        <v>21</v>
      </c>
      <c r="M129" s="229">
        <f>G129*(1+L129/100)</f>
        <v>0</v>
      </c>
      <c r="N129" s="221">
        <v>0</v>
      </c>
      <c r="O129" s="221">
        <f>ROUND(E129*N129,5)</f>
        <v>0</v>
      </c>
      <c r="P129" s="221">
        <v>0</v>
      </c>
      <c r="Q129" s="221">
        <f>ROUND(E129*P129,5)</f>
        <v>0</v>
      </c>
      <c r="R129" s="221"/>
      <c r="S129" s="221"/>
      <c r="T129" s="222">
        <v>0</v>
      </c>
      <c r="U129" s="221">
        <f>ROUND(E129*T129,2)</f>
        <v>0</v>
      </c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136</v>
      </c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x14ac:dyDescent="0.2">
      <c r="A130" s="213" t="s">
        <v>131</v>
      </c>
      <c r="B130" s="219" t="s">
        <v>86</v>
      </c>
      <c r="C130" s="262" t="s">
        <v>87</v>
      </c>
      <c r="D130" s="223"/>
      <c r="E130" s="227"/>
      <c r="F130" s="230"/>
      <c r="G130" s="230">
        <f>SUMIF(AE131:AE132,"&lt;&gt;NOR",G131:G132)</f>
        <v>0</v>
      </c>
      <c r="H130" s="230"/>
      <c r="I130" s="230">
        <f>SUM(I131:I132)</f>
        <v>0</v>
      </c>
      <c r="J130" s="230"/>
      <c r="K130" s="230">
        <f>SUM(K131:K132)</f>
        <v>0</v>
      </c>
      <c r="L130" s="230"/>
      <c r="M130" s="230">
        <f>SUM(M131:M132)</f>
        <v>0</v>
      </c>
      <c r="N130" s="224"/>
      <c r="O130" s="224">
        <f>SUM(O131:O132)</f>
        <v>0</v>
      </c>
      <c r="P130" s="224"/>
      <c r="Q130" s="224">
        <f>SUM(Q131:Q132)</f>
        <v>0</v>
      </c>
      <c r="R130" s="224"/>
      <c r="S130" s="224"/>
      <c r="T130" s="225"/>
      <c r="U130" s="224">
        <f>SUM(U131:U132)</f>
        <v>0</v>
      </c>
      <c r="AE130" t="s">
        <v>132</v>
      </c>
    </row>
    <row r="131" spans="1:60" outlineLevel="1" x14ac:dyDescent="0.2">
      <c r="A131" s="212">
        <v>108</v>
      </c>
      <c r="B131" s="218" t="s">
        <v>345</v>
      </c>
      <c r="C131" s="261" t="s">
        <v>346</v>
      </c>
      <c r="D131" s="220" t="s">
        <v>312</v>
      </c>
      <c r="E131" s="226">
        <v>1</v>
      </c>
      <c r="F131" s="228">
        <f>H131+J131</f>
        <v>0</v>
      </c>
      <c r="G131" s="229">
        <f>ROUND(E131*F131,2)</f>
        <v>0</v>
      </c>
      <c r="H131" s="229"/>
      <c r="I131" s="229">
        <f>ROUND(E131*H131,2)</f>
        <v>0</v>
      </c>
      <c r="J131" s="229"/>
      <c r="K131" s="229">
        <f>ROUND(E131*J131,2)</f>
        <v>0</v>
      </c>
      <c r="L131" s="229">
        <v>21</v>
      </c>
      <c r="M131" s="229">
        <f>G131*(1+L131/100)</f>
        <v>0</v>
      </c>
      <c r="N131" s="221">
        <v>0</v>
      </c>
      <c r="O131" s="221">
        <f>ROUND(E131*N131,5)</f>
        <v>0</v>
      </c>
      <c r="P131" s="221">
        <v>0</v>
      </c>
      <c r="Q131" s="221">
        <f>ROUND(E131*P131,5)</f>
        <v>0</v>
      </c>
      <c r="R131" s="221"/>
      <c r="S131" s="221"/>
      <c r="T131" s="222">
        <v>0</v>
      </c>
      <c r="U131" s="221">
        <f>ROUND(E131*T131,2)</f>
        <v>0</v>
      </c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 t="s">
        <v>136</v>
      </c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2">
        <v>109</v>
      </c>
      <c r="B132" s="218" t="s">
        <v>347</v>
      </c>
      <c r="C132" s="261" t="s">
        <v>320</v>
      </c>
      <c r="D132" s="220" t="s">
        <v>312</v>
      </c>
      <c r="E132" s="226">
        <v>1</v>
      </c>
      <c r="F132" s="228">
        <f>H132+J132</f>
        <v>0</v>
      </c>
      <c r="G132" s="229">
        <f>ROUND(E132*F132,2)</f>
        <v>0</v>
      </c>
      <c r="H132" s="229"/>
      <c r="I132" s="229">
        <f>ROUND(E132*H132,2)</f>
        <v>0</v>
      </c>
      <c r="J132" s="229"/>
      <c r="K132" s="229">
        <f>ROUND(E132*J132,2)</f>
        <v>0</v>
      </c>
      <c r="L132" s="229">
        <v>21</v>
      </c>
      <c r="M132" s="229">
        <f>G132*(1+L132/100)</f>
        <v>0</v>
      </c>
      <c r="N132" s="221">
        <v>0</v>
      </c>
      <c r="O132" s="221">
        <f>ROUND(E132*N132,5)</f>
        <v>0</v>
      </c>
      <c r="P132" s="221">
        <v>0</v>
      </c>
      <c r="Q132" s="221">
        <f>ROUND(E132*P132,5)</f>
        <v>0</v>
      </c>
      <c r="R132" s="221"/>
      <c r="S132" s="221"/>
      <c r="T132" s="222">
        <v>0</v>
      </c>
      <c r="U132" s="221">
        <f>ROUND(E132*T132,2)</f>
        <v>0</v>
      </c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136</v>
      </c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">
      <c r="A133" s="213" t="s">
        <v>131</v>
      </c>
      <c r="B133" s="219" t="s">
        <v>88</v>
      </c>
      <c r="C133" s="262" t="s">
        <v>89</v>
      </c>
      <c r="D133" s="223"/>
      <c r="E133" s="227"/>
      <c r="F133" s="230"/>
      <c r="G133" s="230">
        <f>SUMIF(AE134:AE136,"&lt;&gt;NOR",G134:G136)</f>
        <v>0</v>
      </c>
      <c r="H133" s="230"/>
      <c r="I133" s="230">
        <f>SUM(I134:I136)</f>
        <v>0</v>
      </c>
      <c r="J133" s="230"/>
      <c r="K133" s="230">
        <f>SUM(K134:K136)</f>
        <v>0</v>
      </c>
      <c r="L133" s="230"/>
      <c r="M133" s="230">
        <f>SUM(M134:M136)</f>
        <v>0</v>
      </c>
      <c r="N133" s="224"/>
      <c r="O133" s="224">
        <f>SUM(O134:O136)</f>
        <v>1.0200000000000001E-2</v>
      </c>
      <c r="P133" s="224"/>
      <c r="Q133" s="224">
        <f>SUM(Q134:Q136)</f>
        <v>8.0099999999999998E-3</v>
      </c>
      <c r="R133" s="224"/>
      <c r="S133" s="224"/>
      <c r="T133" s="225"/>
      <c r="U133" s="224">
        <f>SUM(U134:U136)</f>
        <v>1.94</v>
      </c>
      <c r="AE133" t="s">
        <v>132</v>
      </c>
    </row>
    <row r="134" spans="1:60" ht="22.5" outlineLevel="1" x14ac:dyDescent="0.2">
      <c r="A134" s="212">
        <v>110</v>
      </c>
      <c r="B134" s="218" t="s">
        <v>348</v>
      </c>
      <c r="C134" s="261" t="s">
        <v>349</v>
      </c>
      <c r="D134" s="220" t="s">
        <v>201</v>
      </c>
      <c r="E134" s="226">
        <v>5.93</v>
      </c>
      <c r="F134" s="228">
        <f>H134+J134</f>
        <v>0</v>
      </c>
      <c r="G134" s="229">
        <f>ROUND(E134*F134,2)</f>
        <v>0</v>
      </c>
      <c r="H134" s="229"/>
      <c r="I134" s="229">
        <f>ROUND(E134*H134,2)</f>
        <v>0</v>
      </c>
      <c r="J134" s="229"/>
      <c r="K134" s="229">
        <f>ROUND(E134*J134,2)</f>
        <v>0</v>
      </c>
      <c r="L134" s="229">
        <v>21</v>
      </c>
      <c r="M134" s="229">
        <f>G134*(1+L134/100)</f>
        <v>0</v>
      </c>
      <c r="N134" s="221">
        <v>0</v>
      </c>
      <c r="O134" s="221">
        <f>ROUND(E134*N134,5)</f>
        <v>0</v>
      </c>
      <c r="P134" s="221">
        <v>1.3500000000000001E-3</v>
      </c>
      <c r="Q134" s="221">
        <f>ROUND(E134*P134,5)</f>
        <v>8.0099999999999998E-3</v>
      </c>
      <c r="R134" s="221"/>
      <c r="S134" s="221"/>
      <c r="T134" s="222">
        <v>9.1999999999999998E-2</v>
      </c>
      <c r="U134" s="221">
        <f>ROUND(E134*T134,2)</f>
        <v>0.55000000000000004</v>
      </c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 t="s">
        <v>136</v>
      </c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ht="22.5" outlineLevel="1" x14ac:dyDescent="0.2">
      <c r="A135" s="212">
        <v>111</v>
      </c>
      <c r="B135" s="218" t="s">
        <v>350</v>
      </c>
      <c r="C135" s="261" t="s">
        <v>351</v>
      </c>
      <c r="D135" s="220" t="s">
        <v>201</v>
      </c>
      <c r="E135" s="226">
        <v>4.95</v>
      </c>
      <c r="F135" s="228">
        <f>H135+J135</f>
        <v>0</v>
      </c>
      <c r="G135" s="229">
        <f>ROUND(E135*F135,2)</f>
        <v>0</v>
      </c>
      <c r="H135" s="229"/>
      <c r="I135" s="229">
        <f>ROUND(E135*H135,2)</f>
        <v>0</v>
      </c>
      <c r="J135" s="229"/>
      <c r="K135" s="229">
        <f>ROUND(E135*J135,2)</f>
        <v>0</v>
      </c>
      <c r="L135" s="229">
        <v>21</v>
      </c>
      <c r="M135" s="229">
        <f>G135*(1+L135/100)</f>
        <v>0</v>
      </c>
      <c r="N135" s="221">
        <v>2.0600000000000002E-3</v>
      </c>
      <c r="O135" s="221">
        <f>ROUND(E135*N135,5)</f>
        <v>1.0200000000000001E-2</v>
      </c>
      <c r="P135" s="221">
        <v>0</v>
      </c>
      <c r="Q135" s="221">
        <f>ROUND(E135*P135,5)</f>
        <v>0</v>
      </c>
      <c r="R135" s="221"/>
      <c r="S135" s="221"/>
      <c r="T135" s="222">
        <v>0.28000000000000003</v>
      </c>
      <c r="U135" s="221">
        <f>ROUND(E135*T135,2)</f>
        <v>1.39</v>
      </c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136</v>
      </c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2">
        <v>112</v>
      </c>
      <c r="B136" s="218" t="s">
        <v>352</v>
      </c>
      <c r="C136" s="261" t="s">
        <v>353</v>
      </c>
      <c r="D136" s="220" t="s">
        <v>0</v>
      </c>
      <c r="E136" s="226">
        <v>37.770000000000003</v>
      </c>
      <c r="F136" s="228">
        <f>H136+J136</f>
        <v>0</v>
      </c>
      <c r="G136" s="229">
        <f>ROUND(E136*F136,2)</f>
        <v>0</v>
      </c>
      <c r="H136" s="229"/>
      <c r="I136" s="229">
        <f>ROUND(E136*H136,2)</f>
        <v>0</v>
      </c>
      <c r="J136" s="229"/>
      <c r="K136" s="229">
        <f>ROUND(E136*J136,2)</f>
        <v>0</v>
      </c>
      <c r="L136" s="229">
        <v>21</v>
      </c>
      <c r="M136" s="229">
        <f>G136*(1+L136/100)</f>
        <v>0</v>
      </c>
      <c r="N136" s="221">
        <v>0</v>
      </c>
      <c r="O136" s="221">
        <f>ROUND(E136*N136,5)</f>
        <v>0</v>
      </c>
      <c r="P136" s="221">
        <v>0</v>
      </c>
      <c r="Q136" s="221">
        <f>ROUND(E136*P136,5)</f>
        <v>0</v>
      </c>
      <c r="R136" s="221"/>
      <c r="S136" s="221"/>
      <c r="T136" s="222">
        <v>0</v>
      </c>
      <c r="U136" s="221">
        <f>ROUND(E136*T136,2)</f>
        <v>0</v>
      </c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 t="s">
        <v>136</v>
      </c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x14ac:dyDescent="0.2">
      <c r="A137" s="213" t="s">
        <v>131</v>
      </c>
      <c r="B137" s="219" t="s">
        <v>90</v>
      </c>
      <c r="C137" s="262" t="s">
        <v>91</v>
      </c>
      <c r="D137" s="223"/>
      <c r="E137" s="227"/>
      <c r="F137" s="230"/>
      <c r="G137" s="230">
        <f>SUMIF(AE138:AE164,"&lt;&gt;NOR",G138:G164)</f>
        <v>0</v>
      </c>
      <c r="H137" s="230"/>
      <c r="I137" s="230">
        <f>SUM(I138:I164)</f>
        <v>0</v>
      </c>
      <c r="J137" s="230"/>
      <c r="K137" s="230">
        <f>SUM(K138:K164)</f>
        <v>0</v>
      </c>
      <c r="L137" s="230"/>
      <c r="M137" s="230">
        <f>SUM(M138:M164)</f>
        <v>0</v>
      </c>
      <c r="N137" s="224"/>
      <c r="O137" s="224">
        <f>SUM(O138:O164)</f>
        <v>0.19696</v>
      </c>
      <c r="P137" s="224"/>
      <c r="Q137" s="224">
        <f>SUM(Q138:Q164)</f>
        <v>2.1270899999999999</v>
      </c>
      <c r="R137" s="224"/>
      <c r="S137" s="224"/>
      <c r="T137" s="225"/>
      <c r="U137" s="224">
        <f>SUM(U138:U164)</f>
        <v>77.709999999999994</v>
      </c>
      <c r="AE137" t="s">
        <v>132</v>
      </c>
    </row>
    <row r="138" spans="1:60" outlineLevel="1" x14ac:dyDescent="0.2">
      <c r="A138" s="212">
        <v>113</v>
      </c>
      <c r="B138" s="218" t="s">
        <v>354</v>
      </c>
      <c r="C138" s="261" t="s">
        <v>355</v>
      </c>
      <c r="D138" s="220" t="s">
        <v>201</v>
      </c>
      <c r="E138" s="226">
        <v>21</v>
      </c>
      <c r="F138" s="228">
        <f>H138+J138</f>
        <v>0</v>
      </c>
      <c r="G138" s="229">
        <f>ROUND(E138*F138,2)</f>
        <v>0</v>
      </c>
      <c r="H138" s="229"/>
      <c r="I138" s="229">
        <f>ROUND(E138*H138,2)</f>
        <v>0</v>
      </c>
      <c r="J138" s="229"/>
      <c r="K138" s="229">
        <f>ROUND(E138*J138,2)</f>
        <v>0</v>
      </c>
      <c r="L138" s="229">
        <v>21</v>
      </c>
      <c r="M138" s="229">
        <f>G138*(1+L138/100)</f>
        <v>0</v>
      </c>
      <c r="N138" s="221">
        <v>6.0000000000000002E-5</v>
      </c>
      <c r="O138" s="221">
        <f>ROUND(E138*N138,5)</f>
        <v>1.2600000000000001E-3</v>
      </c>
      <c r="P138" s="221">
        <v>0</v>
      </c>
      <c r="Q138" s="221">
        <f>ROUND(E138*P138,5)</f>
        <v>0</v>
      </c>
      <c r="R138" s="221"/>
      <c r="S138" s="221"/>
      <c r="T138" s="222">
        <v>0.49</v>
      </c>
      <c r="U138" s="221">
        <f>ROUND(E138*T138,2)</f>
        <v>10.29</v>
      </c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 t="s">
        <v>136</v>
      </c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2">
        <v>114</v>
      </c>
      <c r="B139" s="218" t="s">
        <v>356</v>
      </c>
      <c r="C139" s="261" t="s">
        <v>357</v>
      </c>
      <c r="D139" s="220" t="s">
        <v>135</v>
      </c>
      <c r="E139" s="226">
        <v>5.5</v>
      </c>
      <c r="F139" s="228">
        <f>H139+J139</f>
        <v>0</v>
      </c>
      <c r="G139" s="229">
        <f>ROUND(E139*F139,2)</f>
        <v>0</v>
      </c>
      <c r="H139" s="229"/>
      <c r="I139" s="229">
        <f>ROUND(E139*H139,2)</f>
        <v>0</v>
      </c>
      <c r="J139" s="229"/>
      <c r="K139" s="229">
        <f>ROUND(E139*J139,2)</f>
        <v>0</v>
      </c>
      <c r="L139" s="229">
        <v>21</v>
      </c>
      <c r="M139" s="229">
        <f>G139*(1+L139/100)</f>
        <v>0</v>
      </c>
      <c r="N139" s="221">
        <v>0</v>
      </c>
      <c r="O139" s="221">
        <f>ROUND(E139*N139,5)</f>
        <v>0</v>
      </c>
      <c r="P139" s="221">
        <v>0</v>
      </c>
      <c r="Q139" s="221">
        <f>ROUND(E139*P139,5)</f>
        <v>0</v>
      </c>
      <c r="R139" s="221"/>
      <c r="S139" s="221"/>
      <c r="T139" s="222">
        <v>0</v>
      </c>
      <c r="U139" s="221">
        <f>ROUND(E139*T139,2)</f>
        <v>0</v>
      </c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 t="s">
        <v>136</v>
      </c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2">
        <v>115</v>
      </c>
      <c r="B140" s="218" t="s">
        <v>358</v>
      </c>
      <c r="C140" s="261" t="s">
        <v>359</v>
      </c>
      <c r="D140" s="220" t="s">
        <v>201</v>
      </c>
      <c r="E140" s="226">
        <v>7.5</v>
      </c>
      <c r="F140" s="228">
        <f>H140+J140</f>
        <v>0</v>
      </c>
      <c r="G140" s="229">
        <f>ROUND(E140*F140,2)</f>
        <v>0</v>
      </c>
      <c r="H140" s="229"/>
      <c r="I140" s="229">
        <f>ROUND(E140*H140,2)</f>
        <v>0</v>
      </c>
      <c r="J140" s="229"/>
      <c r="K140" s="229">
        <f>ROUND(E140*J140,2)</f>
        <v>0</v>
      </c>
      <c r="L140" s="229">
        <v>21</v>
      </c>
      <c r="M140" s="229">
        <f>G140*(1+L140/100)</f>
        <v>0</v>
      </c>
      <c r="N140" s="221">
        <v>2.0000000000000002E-5</v>
      </c>
      <c r="O140" s="221">
        <f>ROUND(E140*N140,5)</f>
        <v>1.4999999999999999E-4</v>
      </c>
      <c r="P140" s="221">
        <v>0</v>
      </c>
      <c r="Q140" s="221">
        <f>ROUND(E140*P140,5)</f>
        <v>0</v>
      </c>
      <c r="R140" s="221"/>
      <c r="S140" s="221"/>
      <c r="T140" s="222">
        <v>0.75700000000000001</v>
      </c>
      <c r="U140" s="221">
        <f>ROUND(E140*T140,2)</f>
        <v>5.68</v>
      </c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136</v>
      </c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12">
        <v>116</v>
      </c>
      <c r="B141" s="218" t="s">
        <v>360</v>
      </c>
      <c r="C141" s="261" t="s">
        <v>361</v>
      </c>
      <c r="D141" s="220" t="s">
        <v>135</v>
      </c>
      <c r="E141" s="226">
        <v>3.5</v>
      </c>
      <c r="F141" s="228">
        <f>H141+J141</f>
        <v>0</v>
      </c>
      <c r="G141" s="229">
        <f>ROUND(E141*F141,2)</f>
        <v>0</v>
      </c>
      <c r="H141" s="229"/>
      <c r="I141" s="229">
        <f>ROUND(E141*H141,2)</f>
        <v>0</v>
      </c>
      <c r="J141" s="229"/>
      <c r="K141" s="229">
        <f>ROUND(E141*J141,2)</f>
        <v>0</v>
      </c>
      <c r="L141" s="229">
        <v>21</v>
      </c>
      <c r="M141" s="229">
        <f>G141*(1+L141/100)</f>
        <v>0</v>
      </c>
      <c r="N141" s="221">
        <v>0</v>
      </c>
      <c r="O141" s="221">
        <f>ROUND(E141*N141,5)</f>
        <v>0</v>
      </c>
      <c r="P141" s="221">
        <v>0</v>
      </c>
      <c r="Q141" s="221">
        <f>ROUND(E141*P141,5)</f>
        <v>0</v>
      </c>
      <c r="R141" s="221"/>
      <c r="S141" s="221"/>
      <c r="T141" s="222">
        <v>0</v>
      </c>
      <c r="U141" s="221">
        <f>ROUND(E141*T141,2)</f>
        <v>0</v>
      </c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 t="s">
        <v>136</v>
      </c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22.5" outlineLevel="1" x14ac:dyDescent="0.2">
      <c r="A142" s="212">
        <v>117</v>
      </c>
      <c r="B142" s="218" t="s">
        <v>362</v>
      </c>
      <c r="C142" s="261" t="s">
        <v>363</v>
      </c>
      <c r="D142" s="220" t="s">
        <v>312</v>
      </c>
      <c r="E142" s="226">
        <v>0</v>
      </c>
      <c r="F142" s="228">
        <f>H142+J142</f>
        <v>0</v>
      </c>
      <c r="G142" s="229">
        <f>ROUND(E142*F142,2)</f>
        <v>0</v>
      </c>
      <c r="H142" s="229"/>
      <c r="I142" s="229">
        <f>ROUND(E142*H142,2)</f>
        <v>0</v>
      </c>
      <c r="J142" s="229"/>
      <c r="K142" s="229">
        <f>ROUND(E142*J142,2)</f>
        <v>0</v>
      </c>
      <c r="L142" s="229">
        <v>21</v>
      </c>
      <c r="M142" s="229">
        <f>G142*(1+L142/100)</f>
        <v>0</v>
      </c>
      <c r="N142" s="221">
        <v>0</v>
      </c>
      <c r="O142" s="221">
        <f>ROUND(E142*N142,5)</f>
        <v>0</v>
      </c>
      <c r="P142" s="221">
        <v>0</v>
      </c>
      <c r="Q142" s="221">
        <f>ROUND(E142*P142,5)</f>
        <v>0</v>
      </c>
      <c r="R142" s="221"/>
      <c r="S142" s="221"/>
      <c r="T142" s="222">
        <v>0</v>
      </c>
      <c r="U142" s="221">
        <f>ROUND(E142*T142,2)</f>
        <v>0</v>
      </c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136</v>
      </c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2">
        <v>118</v>
      </c>
      <c r="B143" s="218" t="s">
        <v>364</v>
      </c>
      <c r="C143" s="261" t="s">
        <v>365</v>
      </c>
      <c r="D143" s="220" t="s">
        <v>143</v>
      </c>
      <c r="E143" s="226">
        <v>10</v>
      </c>
      <c r="F143" s="228">
        <f>H143+J143</f>
        <v>0</v>
      </c>
      <c r="G143" s="229">
        <f>ROUND(E143*F143,2)</f>
        <v>0</v>
      </c>
      <c r="H143" s="229"/>
      <c r="I143" s="229">
        <f>ROUND(E143*H143,2)</f>
        <v>0</v>
      </c>
      <c r="J143" s="229"/>
      <c r="K143" s="229">
        <f>ROUND(E143*J143,2)</f>
        <v>0</v>
      </c>
      <c r="L143" s="229">
        <v>21</v>
      </c>
      <c r="M143" s="229">
        <f>G143*(1+L143/100)</f>
        <v>0</v>
      </c>
      <c r="N143" s="221">
        <v>0</v>
      </c>
      <c r="O143" s="221">
        <f>ROUND(E143*N143,5)</f>
        <v>0</v>
      </c>
      <c r="P143" s="221">
        <v>0</v>
      </c>
      <c r="Q143" s="221">
        <f>ROUND(E143*P143,5)</f>
        <v>0</v>
      </c>
      <c r="R143" s="221"/>
      <c r="S143" s="221"/>
      <c r="T143" s="222">
        <v>1.45</v>
      </c>
      <c r="U143" s="221">
        <f>ROUND(E143*T143,2)</f>
        <v>14.5</v>
      </c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136</v>
      </c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 x14ac:dyDescent="0.2">
      <c r="A144" s="212">
        <v>119</v>
      </c>
      <c r="B144" s="218" t="s">
        <v>366</v>
      </c>
      <c r="C144" s="261" t="s">
        <v>367</v>
      </c>
      <c r="D144" s="220" t="s">
        <v>143</v>
      </c>
      <c r="E144" s="226">
        <v>6</v>
      </c>
      <c r="F144" s="228">
        <f>H144+J144</f>
        <v>0</v>
      </c>
      <c r="G144" s="229">
        <f>ROUND(E144*F144,2)</f>
        <v>0</v>
      </c>
      <c r="H144" s="229"/>
      <c r="I144" s="229">
        <f>ROUND(E144*H144,2)</f>
        <v>0</v>
      </c>
      <c r="J144" s="229"/>
      <c r="K144" s="229">
        <f>ROUND(E144*J144,2)</f>
        <v>0</v>
      </c>
      <c r="L144" s="229">
        <v>21</v>
      </c>
      <c r="M144" s="229">
        <f>G144*(1+L144/100)</f>
        <v>0</v>
      </c>
      <c r="N144" s="221">
        <v>1.55E-2</v>
      </c>
      <c r="O144" s="221">
        <f>ROUND(E144*N144,5)</f>
        <v>9.2999999999999999E-2</v>
      </c>
      <c r="P144" s="221">
        <v>0</v>
      </c>
      <c r="Q144" s="221">
        <f>ROUND(E144*P144,5)</f>
        <v>0</v>
      </c>
      <c r="R144" s="221"/>
      <c r="S144" s="221"/>
      <c r="T144" s="222">
        <v>0</v>
      </c>
      <c r="U144" s="221">
        <f>ROUND(E144*T144,2)</f>
        <v>0</v>
      </c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 t="s">
        <v>307</v>
      </c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1" x14ac:dyDescent="0.2">
      <c r="A145" s="212">
        <v>120</v>
      </c>
      <c r="B145" s="218" t="s">
        <v>368</v>
      </c>
      <c r="C145" s="261" t="s">
        <v>369</v>
      </c>
      <c r="D145" s="220" t="s">
        <v>143</v>
      </c>
      <c r="E145" s="226">
        <v>3</v>
      </c>
      <c r="F145" s="228">
        <f>H145+J145</f>
        <v>0</v>
      </c>
      <c r="G145" s="229">
        <f>ROUND(E145*F145,2)</f>
        <v>0</v>
      </c>
      <c r="H145" s="229"/>
      <c r="I145" s="229">
        <f>ROUND(E145*H145,2)</f>
        <v>0</v>
      </c>
      <c r="J145" s="229"/>
      <c r="K145" s="229">
        <f>ROUND(E145*J145,2)</f>
        <v>0</v>
      </c>
      <c r="L145" s="229">
        <v>21</v>
      </c>
      <c r="M145" s="229">
        <f>G145*(1+L145/100)</f>
        <v>0</v>
      </c>
      <c r="N145" s="221">
        <v>1.6E-2</v>
      </c>
      <c r="O145" s="221">
        <f>ROUND(E145*N145,5)</f>
        <v>4.8000000000000001E-2</v>
      </c>
      <c r="P145" s="221">
        <v>0</v>
      </c>
      <c r="Q145" s="221">
        <f>ROUND(E145*P145,5)</f>
        <v>0</v>
      </c>
      <c r="R145" s="221"/>
      <c r="S145" s="221"/>
      <c r="T145" s="222">
        <v>0</v>
      </c>
      <c r="U145" s="221">
        <f>ROUND(E145*T145,2)</f>
        <v>0</v>
      </c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307</v>
      </c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2.5" outlineLevel="1" x14ac:dyDescent="0.2">
      <c r="A146" s="212">
        <v>121</v>
      </c>
      <c r="B146" s="218" t="s">
        <v>370</v>
      </c>
      <c r="C146" s="261" t="s">
        <v>371</v>
      </c>
      <c r="D146" s="220" t="s">
        <v>143</v>
      </c>
      <c r="E146" s="226">
        <v>1</v>
      </c>
      <c r="F146" s="228">
        <f>H146+J146</f>
        <v>0</v>
      </c>
      <c r="G146" s="229">
        <f>ROUND(E146*F146,2)</f>
        <v>0</v>
      </c>
      <c r="H146" s="229"/>
      <c r="I146" s="229">
        <f>ROUND(E146*H146,2)</f>
        <v>0</v>
      </c>
      <c r="J146" s="229"/>
      <c r="K146" s="229">
        <f>ROUND(E146*J146,2)</f>
        <v>0</v>
      </c>
      <c r="L146" s="229">
        <v>21</v>
      </c>
      <c r="M146" s="229">
        <f>G146*(1+L146/100)</f>
        <v>0</v>
      </c>
      <c r="N146" s="221">
        <v>1.6E-2</v>
      </c>
      <c r="O146" s="221">
        <f>ROUND(E146*N146,5)</f>
        <v>1.6E-2</v>
      </c>
      <c r="P146" s="221">
        <v>0</v>
      </c>
      <c r="Q146" s="221">
        <f>ROUND(E146*P146,5)</f>
        <v>0</v>
      </c>
      <c r="R146" s="221"/>
      <c r="S146" s="221"/>
      <c r="T146" s="222">
        <v>0</v>
      </c>
      <c r="U146" s="221">
        <f>ROUND(E146*T146,2)</f>
        <v>0</v>
      </c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 t="s">
        <v>307</v>
      </c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2">
        <v>122</v>
      </c>
      <c r="B147" s="218" t="s">
        <v>372</v>
      </c>
      <c r="C147" s="261" t="s">
        <v>373</v>
      </c>
      <c r="D147" s="220" t="s">
        <v>143</v>
      </c>
      <c r="E147" s="226">
        <v>1</v>
      </c>
      <c r="F147" s="228">
        <f>H147+J147</f>
        <v>0</v>
      </c>
      <c r="G147" s="229">
        <f>ROUND(E147*F147,2)</f>
        <v>0</v>
      </c>
      <c r="H147" s="229"/>
      <c r="I147" s="229">
        <f>ROUND(E147*H147,2)</f>
        <v>0</v>
      </c>
      <c r="J147" s="229"/>
      <c r="K147" s="229">
        <f>ROUND(E147*J147,2)</f>
        <v>0</v>
      </c>
      <c r="L147" s="229">
        <v>21</v>
      </c>
      <c r="M147" s="229">
        <f>G147*(1+L147/100)</f>
        <v>0</v>
      </c>
      <c r="N147" s="221">
        <v>0</v>
      </c>
      <c r="O147" s="221">
        <f>ROUND(E147*N147,5)</f>
        <v>0</v>
      </c>
      <c r="P147" s="221">
        <v>0</v>
      </c>
      <c r="Q147" s="221">
        <f>ROUND(E147*P147,5)</f>
        <v>0</v>
      </c>
      <c r="R147" s="221"/>
      <c r="S147" s="221"/>
      <c r="T147" s="222">
        <v>1.5</v>
      </c>
      <c r="U147" s="221">
        <f>ROUND(E147*T147,2)</f>
        <v>1.5</v>
      </c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 t="s">
        <v>136</v>
      </c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12">
        <v>123</v>
      </c>
      <c r="B148" s="218" t="s">
        <v>374</v>
      </c>
      <c r="C148" s="261" t="s">
        <v>375</v>
      </c>
      <c r="D148" s="220" t="s">
        <v>143</v>
      </c>
      <c r="E148" s="226">
        <v>1</v>
      </c>
      <c r="F148" s="228">
        <f>H148+J148</f>
        <v>0</v>
      </c>
      <c r="G148" s="229">
        <f>ROUND(E148*F148,2)</f>
        <v>0</v>
      </c>
      <c r="H148" s="229"/>
      <c r="I148" s="229">
        <f>ROUND(E148*H148,2)</f>
        <v>0</v>
      </c>
      <c r="J148" s="229"/>
      <c r="K148" s="229">
        <f>ROUND(E148*J148,2)</f>
        <v>0</v>
      </c>
      <c r="L148" s="229">
        <v>21</v>
      </c>
      <c r="M148" s="229">
        <f>G148*(1+L148/100)</f>
        <v>0</v>
      </c>
      <c r="N148" s="221">
        <v>1.7500000000000002E-2</v>
      </c>
      <c r="O148" s="221">
        <f>ROUND(E148*N148,5)</f>
        <v>1.7500000000000002E-2</v>
      </c>
      <c r="P148" s="221">
        <v>0</v>
      </c>
      <c r="Q148" s="221">
        <f>ROUND(E148*P148,5)</f>
        <v>0</v>
      </c>
      <c r="R148" s="221"/>
      <c r="S148" s="221"/>
      <c r="T148" s="222">
        <v>0</v>
      </c>
      <c r="U148" s="221">
        <f>ROUND(E148*T148,2)</f>
        <v>0</v>
      </c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 t="s">
        <v>307</v>
      </c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12">
        <v>124</v>
      </c>
      <c r="B149" s="218" t="s">
        <v>376</v>
      </c>
      <c r="C149" s="261" t="s">
        <v>377</v>
      </c>
      <c r="D149" s="220" t="s">
        <v>143</v>
      </c>
      <c r="E149" s="226">
        <v>6</v>
      </c>
      <c r="F149" s="228">
        <f>H149+J149</f>
        <v>0</v>
      </c>
      <c r="G149" s="229">
        <f>ROUND(E149*F149,2)</f>
        <v>0</v>
      </c>
      <c r="H149" s="229"/>
      <c r="I149" s="229">
        <f>ROUND(E149*H149,2)</f>
        <v>0</v>
      </c>
      <c r="J149" s="229"/>
      <c r="K149" s="229">
        <f>ROUND(E149*J149,2)</f>
        <v>0</v>
      </c>
      <c r="L149" s="229">
        <v>21</v>
      </c>
      <c r="M149" s="229">
        <f>G149*(1+L149/100)</f>
        <v>0</v>
      </c>
      <c r="N149" s="221">
        <v>0</v>
      </c>
      <c r="O149" s="221">
        <f>ROUND(E149*N149,5)</f>
        <v>0</v>
      </c>
      <c r="P149" s="221">
        <v>0</v>
      </c>
      <c r="Q149" s="221">
        <f>ROUND(E149*P149,5)</f>
        <v>0</v>
      </c>
      <c r="R149" s="221"/>
      <c r="S149" s="221"/>
      <c r="T149" s="222">
        <v>0.66</v>
      </c>
      <c r="U149" s="221">
        <f>ROUND(E149*T149,2)</f>
        <v>3.96</v>
      </c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136</v>
      </c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2">
        <v>125</v>
      </c>
      <c r="B150" s="218" t="s">
        <v>378</v>
      </c>
      <c r="C150" s="261" t="s">
        <v>379</v>
      </c>
      <c r="D150" s="220" t="s">
        <v>143</v>
      </c>
      <c r="E150" s="226">
        <v>6</v>
      </c>
      <c r="F150" s="228">
        <f>H150+J150</f>
        <v>0</v>
      </c>
      <c r="G150" s="229">
        <f>ROUND(E150*F150,2)</f>
        <v>0</v>
      </c>
      <c r="H150" s="229"/>
      <c r="I150" s="229">
        <f>ROUND(E150*H150,2)</f>
        <v>0</v>
      </c>
      <c r="J150" s="229"/>
      <c r="K150" s="229">
        <f>ROUND(E150*J150,2)</f>
        <v>0</v>
      </c>
      <c r="L150" s="229">
        <v>21</v>
      </c>
      <c r="M150" s="229">
        <f>G150*(1+L150/100)</f>
        <v>0</v>
      </c>
      <c r="N150" s="221">
        <v>0</v>
      </c>
      <c r="O150" s="221">
        <f>ROUND(E150*N150,5)</f>
        <v>0</v>
      </c>
      <c r="P150" s="221">
        <v>0</v>
      </c>
      <c r="Q150" s="221">
        <f>ROUND(E150*P150,5)</f>
        <v>0</v>
      </c>
      <c r="R150" s="221"/>
      <c r="S150" s="221"/>
      <c r="T150" s="222">
        <v>0</v>
      </c>
      <c r="U150" s="221">
        <f>ROUND(E150*T150,2)</f>
        <v>0</v>
      </c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 t="s">
        <v>136</v>
      </c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2">
        <v>126</v>
      </c>
      <c r="B151" s="218" t="s">
        <v>380</v>
      </c>
      <c r="C151" s="261" t="s">
        <v>381</v>
      </c>
      <c r="D151" s="220" t="s">
        <v>143</v>
      </c>
      <c r="E151" s="226">
        <v>1</v>
      </c>
      <c r="F151" s="228">
        <f>H151+J151</f>
        <v>0</v>
      </c>
      <c r="G151" s="229">
        <f>ROUND(E151*F151,2)</f>
        <v>0</v>
      </c>
      <c r="H151" s="229"/>
      <c r="I151" s="229">
        <f>ROUND(E151*H151,2)</f>
        <v>0</v>
      </c>
      <c r="J151" s="229"/>
      <c r="K151" s="229">
        <f>ROUND(E151*J151,2)</f>
        <v>0</v>
      </c>
      <c r="L151" s="229">
        <v>21</v>
      </c>
      <c r="M151" s="229">
        <f>G151*(1+L151/100)</f>
        <v>0</v>
      </c>
      <c r="N151" s="221">
        <v>0</v>
      </c>
      <c r="O151" s="221">
        <f>ROUND(E151*N151,5)</f>
        <v>0</v>
      </c>
      <c r="P151" s="221">
        <v>0</v>
      </c>
      <c r="Q151" s="221">
        <f>ROUND(E151*P151,5)</f>
        <v>0</v>
      </c>
      <c r="R151" s="221"/>
      <c r="S151" s="221"/>
      <c r="T151" s="222">
        <v>1.56</v>
      </c>
      <c r="U151" s="221">
        <f>ROUND(E151*T151,2)</f>
        <v>1.56</v>
      </c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 t="s">
        <v>136</v>
      </c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ht="22.5" outlineLevel="1" x14ac:dyDescent="0.2">
      <c r="A152" s="212">
        <v>127</v>
      </c>
      <c r="B152" s="218" t="s">
        <v>382</v>
      </c>
      <c r="C152" s="261" t="s">
        <v>383</v>
      </c>
      <c r="D152" s="220" t="s">
        <v>143</v>
      </c>
      <c r="E152" s="226">
        <v>1</v>
      </c>
      <c r="F152" s="228">
        <f>H152+J152</f>
        <v>0</v>
      </c>
      <c r="G152" s="229">
        <f>ROUND(E152*F152,2)</f>
        <v>0</v>
      </c>
      <c r="H152" s="229"/>
      <c r="I152" s="229">
        <f>ROUND(E152*H152,2)</f>
        <v>0</v>
      </c>
      <c r="J152" s="229"/>
      <c r="K152" s="229">
        <f>ROUND(E152*J152,2)</f>
        <v>0</v>
      </c>
      <c r="L152" s="229">
        <v>21</v>
      </c>
      <c r="M152" s="229">
        <f>G152*(1+L152/100)</f>
        <v>0</v>
      </c>
      <c r="N152" s="221">
        <v>2.1000000000000001E-2</v>
      </c>
      <c r="O152" s="221">
        <f>ROUND(E152*N152,5)</f>
        <v>2.1000000000000001E-2</v>
      </c>
      <c r="P152" s="221">
        <v>0</v>
      </c>
      <c r="Q152" s="221">
        <f>ROUND(E152*P152,5)</f>
        <v>0</v>
      </c>
      <c r="R152" s="221"/>
      <c r="S152" s="221"/>
      <c r="T152" s="222">
        <v>0</v>
      </c>
      <c r="U152" s="221">
        <f>ROUND(E152*T152,2)</f>
        <v>0</v>
      </c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 t="s">
        <v>307</v>
      </c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2">
        <v>128</v>
      </c>
      <c r="B153" s="218" t="s">
        <v>384</v>
      </c>
      <c r="C153" s="261" t="s">
        <v>385</v>
      </c>
      <c r="D153" s="220" t="s">
        <v>143</v>
      </c>
      <c r="E153" s="226">
        <v>1</v>
      </c>
      <c r="F153" s="228">
        <f>H153+J153</f>
        <v>0</v>
      </c>
      <c r="G153" s="229">
        <f>ROUND(E153*F153,2)</f>
        <v>0</v>
      </c>
      <c r="H153" s="229"/>
      <c r="I153" s="229">
        <f>ROUND(E153*H153,2)</f>
        <v>0</v>
      </c>
      <c r="J153" s="229"/>
      <c r="K153" s="229">
        <f>ROUND(E153*J153,2)</f>
        <v>0</v>
      </c>
      <c r="L153" s="229">
        <v>21</v>
      </c>
      <c r="M153" s="229">
        <f>G153*(1+L153/100)</f>
        <v>0</v>
      </c>
      <c r="N153" s="221">
        <v>0</v>
      </c>
      <c r="O153" s="221">
        <f>ROUND(E153*N153,5)</f>
        <v>0</v>
      </c>
      <c r="P153" s="221">
        <v>0</v>
      </c>
      <c r="Q153" s="221">
        <f>ROUND(E153*P153,5)</f>
        <v>0</v>
      </c>
      <c r="R153" s="221"/>
      <c r="S153" s="221"/>
      <c r="T153" s="222">
        <v>0.55500000000000005</v>
      </c>
      <c r="U153" s="221">
        <f>ROUND(E153*T153,2)</f>
        <v>0.56000000000000005</v>
      </c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 t="s">
        <v>136</v>
      </c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2">
        <v>129</v>
      </c>
      <c r="B154" s="218" t="s">
        <v>386</v>
      </c>
      <c r="C154" s="261" t="s">
        <v>387</v>
      </c>
      <c r="D154" s="220" t="s">
        <v>143</v>
      </c>
      <c r="E154" s="226">
        <v>1</v>
      </c>
      <c r="F154" s="228">
        <f>H154+J154</f>
        <v>0</v>
      </c>
      <c r="G154" s="229">
        <f>ROUND(E154*F154,2)</f>
        <v>0</v>
      </c>
      <c r="H154" s="229"/>
      <c r="I154" s="229">
        <f>ROUND(E154*H154,2)</f>
        <v>0</v>
      </c>
      <c r="J154" s="229"/>
      <c r="K154" s="229">
        <f>ROUND(E154*J154,2)</f>
        <v>0</v>
      </c>
      <c r="L154" s="229">
        <v>21</v>
      </c>
      <c r="M154" s="229">
        <f>G154*(1+L154/100)</f>
        <v>0</v>
      </c>
      <c r="N154" s="221">
        <v>0</v>
      </c>
      <c r="O154" s="221">
        <f>ROUND(E154*N154,5)</f>
        <v>0</v>
      </c>
      <c r="P154" s="221">
        <v>0</v>
      </c>
      <c r="Q154" s="221">
        <f>ROUND(E154*P154,5)</f>
        <v>0</v>
      </c>
      <c r="R154" s="221"/>
      <c r="S154" s="221"/>
      <c r="T154" s="222">
        <v>0</v>
      </c>
      <c r="U154" s="221">
        <f>ROUND(E154*T154,2)</f>
        <v>0</v>
      </c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136</v>
      </c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2">
        <v>130</v>
      </c>
      <c r="B155" s="218" t="s">
        <v>388</v>
      </c>
      <c r="C155" s="261" t="s">
        <v>389</v>
      </c>
      <c r="D155" s="220" t="s">
        <v>143</v>
      </c>
      <c r="E155" s="226">
        <v>8</v>
      </c>
      <c r="F155" s="228">
        <f>H155+J155</f>
        <v>0</v>
      </c>
      <c r="G155" s="229">
        <f>ROUND(E155*F155,2)</f>
        <v>0</v>
      </c>
      <c r="H155" s="229"/>
      <c r="I155" s="229">
        <f>ROUND(E155*H155,2)</f>
        <v>0</v>
      </c>
      <c r="J155" s="229"/>
      <c r="K155" s="229">
        <f>ROUND(E155*J155,2)</f>
        <v>0</v>
      </c>
      <c r="L155" s="229">
        <v>21</v>
      </c>
      <c r="M155" s="229">
        <f>G155*(1+L155/100)</f>
        <v>0</v>
      </c>
      <c r="N155" s="221">
        <v>0</v>
      </c>
      <c r="O155" s="221">
        <f>ROUND(E155*N155,5)</f>
        <v>0</v>
      </c>
      <c r="P155" s="221">
        <v>0</v>
      </c>
      <c r="Q155" s="221">
        <f>ROUND(E155*P155,5)</f>
        <v>0</v>
      </c>
      <c r="R155" s="221"/>
      <c r="S155" s="221"/>
      <c r="T155" s="222">
        <v>0</v>
      </c>
      <c r="U155" s="221">
        <f>ROUND(E155*T155,2)</f>
        <v>0</v>
      </c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136</v>
      </c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2">
        <v>131</v>
      </c>
      <c r="B156" s="218" t="s">
        <v>390</v>
      </c>
      <c r="C156" s="261" t="s">
        <v>391</v>
      </c>
      <c r="D156" s="220" t="s">
        <v>143</v>
      </c>
      <c r="E156" s="226">
        <v>4</v>
      </c>
      <c r="F156" s="228">
        <f>H156+J156</f>
        <v>0</v>
      </c>
      <c r="G156" s="229">
        <f>ROUND(E156*F156,2)</f>
        <v>0</v>
      </c>
      <c r="H156" s="229"/>
      <c r="I156" s="229">
        <f>ROUND(E156*H156,2)</f>
        <v>0</v>
      </c>
      <c r="J156" s="229"/>
      <c r="K156" s="229">
        <f>ROUND(E156*J156,2)</f>
        <v>0</v>
      </c>
      <c r="L156" s="229">
        <v>21</v>
      </c>
      <c r="M156" s="229">
        <f>G156*(1+L156/100)</f>
        <v>0</v>
      </c>
      <c r="N156" s="221">
        <v>0</v>
      </c>
      <c r="O156" s="221">
        <f>ROUND(E156*N156,5)</f>
        <v>0</v>
      </c>
      <c r="P156" s="221">
        <v>0</v>
      </c>
      <c r="Q156" s="221">
        <f>ROUND(E156*P156,5)</f>
        <v>0</v>
      </c>
      <c r="R156" s="221"/>
      <c r="S156" s="221"/>
      <c r="T156" s="222">
        <v>0</v>
      </c>
      <c r="U156" s="221">
        <f>ROUND(E156*T156,2)</f>
        <v>0</v>
      </c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 t="s">
        <v>136</v>
      </c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2">
        <v>132</v>
      </c>
      <c r="B157" s="218" t="s">
        <v>392</v>
      </c>
      <c r="C157" s="261" t="s">
        <v>393</v>
      </c>
      <c r="D157" s="220" t="s">
        <v>143</v>
      </c>
      <c r="E157" s="226">
        <v>1</v>
      </c>
      <c r="F157" s="228">
        <f>H157+J157</f>
        <v>0</v>
      </c>
      <c r="G157" s="229">
        <f>ROUND(E157*F157,2)</f>
        <v>0</v>
      </c>
      <c r="H157" s="229"/>
      <c r="I157" s="229">
        <f>ROUND(E157*H157,2)</f>
        <v>0</v>
      </c>
      <c r="J157" s="229"/>
      <c r="K157" s="229">
        <f>ROUND(E157*J157,2)</f>
        <v>0</v>
      </c>
      <c r="L157" s="229">
        <v>21</v>
      </c>
      <c r="M157" s="229">
        <f>G157*(1+L157/100)</f>
        <v>0</v>
      </c>
      <c r="N157" s="221">
        <v>0</v>
      </c>
      <c r="O157" s="221">
        <f>ROUND(E157*N157,5)</f>
        <v>0</v>
      </c>
      <c r="P157" s="221">
        <v>0</v>
      </c>
      <c r="Q157" s="221">
        <f>ROUND(E157*P157,5)</f>
        <v>0</v>
      </c>
      <c r="R157" s="221"/>
      <c r="S157" s="221"/>
      <c r="T157" s="222">
        <v>0</v>
      </c>
      <c r="U157" s="221">
        <f>ROUND(E157*T157,2)</f>
        <v>0</v>
      </c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 t="s">
        <v>136</v>
      </c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ht="22.5" outlineLevel="1" x14ac:dyDescent="0.2">
      <c r="A158" s="212">
        <v>133</v>
      </c>
      <c r="B158" s="218" t="s">
        <v>394</v>
      </c>
      <c r="C158" s="261" t="s">
        <v>395</v>
      </c>
      <c r="D158" s="220" t="s">
        <v>135</v>
      </c>
      <c r="E158" s="226">
        <v>6.0869999999999997</v>
      </c>
      <c r="F158" s="228">
        <f>H158+J158</f>
        <v>0</v>
      </c>
      <c r="G158" s="229">
        <f>ROUND(E158*F158,2)</f>
        <v>0</v>
      </c>
      <c r="H158" s="229"/>
      <c r="I158" s="229">
        <f>ROUND(E158*H158,2)</f>
        <v>0</v>
      </c>
      <c r="J158" s="229"/>
      <c r="K158" s="229">
        <f>ROUND(E158*J158,2)</f>
        <v>0</v>
      </c>
      <c r="L158" s="229">
        <v>21</v>
      </c>
      <c r="M158" s="229">
        <f>G158*(1+L158/100)</f>
        <v>0</v>
      </c>
      <c r="N158" s="221">
        <v>0</v>
      </c>
      <c r="O158" s="221">
        <f>ROUND(E158*N158,5)</f>
        <v>0</v>
      </c>
      <c r="P158" s="221">
        <v>0</v>
      </c>
      <c r="Q158" s="221">
        <f>ROUND(E158*P158,5)</f>
        <v>0</v>
      </c>
      <c r="R158" s="221"/>
      <c r="S158" s="221"/>
      <c r="T158" s="222">
        <v>0</v>
      </c>
      <c r="U158" s="221">
        <f>ROUND(E158*T158,2)</f>
        <v>0</v>
      </c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136</v>
      </c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2">
        <v>134</v>
      </c>
      <c r="B159" s="218" t="s">
        <v>396</v>
      </c>
      <c r="C159" s="261" t="s">
        <v>397</v>
      </c>
      <c r="D159" s="220" t="s">
        <v>143</v>
      </c>
      <c r="E159" s="226">
        <v>5</v>
      </c>
      <c r="F159" s="228">
        <f>H159+J159</f>
        <v>0</v>
      </c>
      <c r="G159" s="229">
        <f>ROUND(E159*F159,2)</f>
        <v>0</v>
      </c>
      <c r="H159" s="229"/>
      <c r="I159" s="229">
        <f>ROUND(E159*H159,2)</f>
        <v>0</v>
      </c>
      <c r="J159" s="229"/>
      <c r="K159" s="229">
        <f>ROUND(E159*J159,2)</f>
        <v>0</v>
      </c>
      <c r="L159" s="229">
        <v>21</v>
      </c>
      <c r="M159" s="229">
        <f>G159*(1+L159/100)</f>
        <v>0</v>
      </c>
      <c r="N159" s="221">
        <v>1.0000000000000001E-5</v>
      </c>
      <c r="O159" s="221">
        <f>ROUND(E159*N159,5)</f>
        <v>5.0000000000000002E-5</v>
      </c>
      <c r="P159" s="221">
        <v>0</v>
      </c>
      <c r="Q159" s="221">
        <f>ROUND(E159*P159,5)</f>
        <v>0</v>
      </c>
      <c r="R159" s="221"/>
      <c r="S159" s="221"/>
      <c r="T159" s="222">
        <v>0.40488000000000002</v>
      </c>
      <c r="U159" s="221">
        <f>ROUND(E159*T159,2)</f>
        <v>2.02</v>
      </c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136</v>
      </c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2">
        <v>135</v>
      </c>
      <c r="B160" s="218" t="s">
        <v>398</v>
      </c>
      <c r="C160" s="261" t="s">
        <v>399</v>
      </c>
      <c r="D160" s="220" t="s">
        <v>201</v>
      </c>
      <c r="E160" s="226">
        <v>5.4450000000000003</v>
      </c>
      <c r="F160" s="228">
        <f>H160+J160</f>
        <v>0</v>
      </c>
      <c r="G160" s="229">
        <f>ROUND(E160*F160,2)</f>
        <v>0</v>
      </c>
      <c r="H160" s="229"/>
      <c r="I160" s="229">
        <f>ROUND(E160*H160,2)</f>
        <v>0</v>
      </c>
      <c r="J160" s="229"/>
      <c r="K160" s="229">
        <f>ROUND(E160*J160,2)</f>
        <v>0</v>
      </c>
      <c r="L160" s="229">
        <v>21</v>
      </c>
      <c r="M160" s="229">
        <f>G160*(1+L160/100)</f>
        <v>0</v>
      </c>
      <c r="N160" s="221">
        <v>0</v>
      </c>
      <c r="O160" s="221">
        <f>ROUND(E160*N160,5)</f>
        <v>0</v>
      </c>
      <c r="P160" s="221">
        <v>0</v>
      </c>
      <c r="Q160" s="221">
        <f>ROUND(E160*P160,5)</f>
        <v>0</v>
      </c>
      <c r="R160" s="221"/>
      <c r="S160" s="221"/>
      <c r="T160" s="222">
        <v>0</v>
      </c>
      <c r="U160" s="221">
        <f>ROUND(E160*T160,2)</f>
        <v>0</v>
      </c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136</v>
      </c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ht="22.5" outlineLevel="1" x14ac:dyDescent="0.2">
      <c r="A161" s="212">
        <v>136</v>
      </c>
      <c r="B161" s="218" t="s">
        <v>400</v>
      </c>
      <c r="C161" s="261" t="s">
        <v>401</v>
      </c>
      <c r="D161" s="220" t="s">
        <v>201</v>
      </c>
      <c r="E161" s="226">
        <v>12.5</v>
      </c>
      <c r="F161" s="228">
        <f>H161+J161</f>
        <v>0</v>
      </c>
      <c r="G161" s="229">
        <f>ROUND(E161*F161,2)</f>
        <v>0</v>
      </c>
      <c r="H161" s="229"/>
      <c r="I161" s="229">
        <f>ROUND(E161*H161,2)</f>
        <v>0</v>
      </c>
      <c r="J161" s="229"/>
      <c r="K161" s="229">
        <f>ROUND(E161*J161,2)</f>
        <v>0</v>
      </c>
      <c r="L161" s="229">
        <v>21</v>
      </c>
      <c r="M161" s="229">
        <f>G161*(1+L161/100)</f>
        <v>0</v>
      </c>
      <c r="N161" s="221">
        <v>0</v>
      </c>
      <c r="O161" s="221">
        <f>ROUND(E161*N161,5)</f>
        <v>0</v>
      </c>
      <c r="P161" s="221">
        <v>0</v>
      </c>
      <c r="Q161" s="221">
        <f>ROUND(E161*P161,5)</f>
        <v>0</v>
      </c>
      <c r="R161" s="221"/>
      <c r="S161" s="221"/>
      <c r="T161" s="222">
        <v>0</v>
      </c>
      <c r="U161" s="221">
        <f>ROUND(E161*T161,2)</f>
        <v>0</v>
      </c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136</v>
      </c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2">
        <v>137</v>
      </c>
      <c r="B162" s="218" t="s">
        <v>402</v>
      </c>
      <c r="C162" s="261" t="s">
        <v>403</v>
      </c>
      <c r="D162" s="220" t="s">
        <v>135</v>
      </c>
      <c r="E162" s="226">
        <v>63.756</v>
      </c>
      <c r="F162" s="228">
        <f>H162+J162</f>
        <v>0</v>
      </c>
      <c r="G162" s="229">
        <f>ROUND(E162*F162,2)</f>
        <v>0</v>
      </c>
      <c r="H162" s="229"/>
      <c r="I162" s="229">
        <f>ROUND(E162*H162,2)</f>
        <v>0</v>
      </c>
      <c r="J162" s="229"/>
      <c r="K162" s="229">
        <f>ROUND(E162*J162,2)</f>
        <v>0</v>
      </c>
      <c r="L162" s="229">
        <v>21</v>
      </c>
      <c r="M162" s="229">
        <f>G162*(1+L162/100)</f>
        <v>0</v>
      </c>
      <c r="N162" s="221">
        <v>0</v>
      </c>
      <c r="O162" s="221">
        <f>ROUND(E162*N162,5)</f>
        <v>0</v>
      </c>
      <c r="P162" s="221">
        <v>1.098E-2</v>
      </c>
      <c r="Q162" s="221">
        <f>ROUND(E162*P162,5)</f>
        <v>0.70004</v>
      </c>
      <c r="R162" s="221"/>
      <c r="S162" s="221"/>
      <c r="T162" s="222">
        <v>0.44</v>
      </c>
      <c r="U162" s="221">
        <f>ROUND(E162*T162,2)</f>
        <v>28.05</v>
      </c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 t="s">
        <v>136</v>
      </c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2">
        <v>138</v>
      </c>
      <c r="B163" s="218" t="s">
        <v>404</v>
      </c>
      <c r="C163" s="261" t="s">
        <v>405</v>
      </c>
      <c r="D163" s="220" t="s">
        <v>135</v>
      </c>
      <c r="E163" s="226">
        <v>63.756</v>
      </c>
      <c r="F163" s="228">
        <f>H163+J163</f>
        <v>0</v>
      </c>
      <c r="G163" s="229">
        <f>ROUND(E163*F163,2)</f>
        <v>0</v>
      </c>
      <c r="H163" s="229"/>
      <c r="I163" s="229">
        <f>ROUND(E163*H163,2)</f>
        <v>0</v>
      </c>
      <c r="J163" s="229"/>
      <c r="K163" s="229">
        <f>ROUND(E163*J163,2)</f>
        <v>0</v>
      </c>
      <c r="L163" s="229">
        <v>21</v>
      </c>
      <c r="M163" s="229">
        <f>G163*(1+L163/100)</f>
        <v>0</v>
      </c>
      <c r="N163" s="221">
        <v>0</v>
      </c>
      <c r="O163" s="221">
        <f>ROUND(E163*N163,5)</f>
        <v>0</v>
      </c>
      <c r="P163" s="221">
        <v>8.0000000000000002E-3</v>
      </c>
      <c r="Q163" s="221">
        <f>ROUND(E163*P163,5)</f>
        <v>0.51005</v>
      </c>
      <c r="R163" s="221"/>
      <c r="S163" s="221"/>
      <c r="T163" s="222">
        <v>6.6000000000000003E-2</v>
      </c>
      <c r="U163" s="221">
        <f>ROUND(E163*T163,2)</f>
        <v>4.21</v>
      </c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136</v>
      </c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2">
        <v>139</v>
      </c>
      <c r="B164" s="218" t="s">
        <v>406</v>
      </c>
      <c r="C164" s="261" t="s">
        <v>407</v>
      </c>
      <c r="D164" s="220" t="s">
        <v>201</v>
      </c>
      <c r="E164" s="226">
        <v>7</v>
      </c>
      <c r="F164" s="228">
        <f>H164+J164</f>
        <v>0</v>
      </c>
      <c r="G164" s="229">
        <f>ROUND(E164*F164,2)</f>
        <v>0</v>
      </c>
      <c r="H164" s="229"/>
      <c r="I164" s="229">
        <f>ROUND(E164*H164,2)</f>
        <v>0</v>
      </c>
      <c r="J164" s="229"/>
      <c r="K164" s="229">
        <f>ROUND(E164*J164,2)</f>
        <v>0</v>
      </c>
      <c r="L164" s="229">
        <v>21</v>
      </c>
      <c r="M164" s="229">
        <f>G164*(1+L164/100)</f>
        <v>0</v>
      </c>
      <c r="N164" s="221">
        <v>0</v>
      </c>
      <c r="O164" s="221">
        <f>ROUND(E164*N164,5)</f>
        <v>0</v>
      </c>
      <c r="P164" s="221">
        <v>0.13100000000000001</v>
      </c>
      <c r="Q164" s="221">
        <f>ROUND(E164*P164,5)</f>
        <v>0.91700000000000004</v>
      </c>
      <c r="R164" s="221"/>
      <c r="S164" s="221"/>
      <c r="T164" s="222">
        <v>0.76800000000000002</v>
      </c>
      <c r="U164" s="221">
        <f>ROUND(E164*T164,2)</f>
        <v>5.38</v>
      </c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 t="s">
        <v>136</v>
      </c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x14ac:dyDescent="0.2">
      <c r="A165" s="213" t="s">
        <v>131</v>
      </c>
      <c r="B165" s="219" t="s">
        <v>92</v>
      </c>
      <c r="C165" s="262" t="s">
        <v>93</v>
      </c>
      <c r="D165" s="223"/>
      <c r="E165" s="227"/>
      <c r="F165" s="230"/>
      <c r="G165" s="230">
        <f>SUMIF(AE166:AE173,"&lt;&gt;NOR",G166:G173)</f>
        <v>0</v>
      </c>
      <c r="H165" s="230"/>
      <c r="I165" s="230">
        <f>SUM(I166:I173)</f>
        <v>0</v>
      </c>
      <c r="J165" s="230"/>
      <c r="K165" s="230">
        <f>SUM(K166:K173)</f>
        <v>0</v>
      </c>
      <c r="L165" s="230"/>
      <c r="M165" s="230">
        <f>SUM(M166:M173)</f>
        <v>0</v>
      </c>
      <c r="N165" s="224"/>
      <c r="O165" s="224">
        <f>SUM(O166:O173)</f>
        <v>4.6699999999999997E-3</v>
      </c>
      <c r="P165" s="224"/>
      <c r="Q165" s="224">
        <f>SUM(Q166:Q173)</f>
        <v>0</v>
      </c>
      <c r="R165" s="224"/>
      <c r="S165" s="224"/>
      <c r="T165" s="225"/>
      <c r="U165" s="224">
        <f>SUM(U166:U173)</f>
        <v>26.819999999999997</v>
      </c>
      <c r="AE165" t="s">
        <v>132</v>
      </c>
    </row>
    <row r="166" spans="1:60" ht="22.5" outlineLevel="1" x14ac:dyDescent="0.2">
      <c r="A166" s="212">
        <v>140</v>
      </c>
      <c r="B166" s="218" t="s">
        <v>408</v>
      </c>
      <c r="C166" s="261" t="s">
        <v>409</v>
      </c>
      <c r="D166" s="220" t="s">
        <v>135</v>
      </c>
      <c r="E166" s="226">
        <v>22.231000000000002</v>
      </c>
      <c r="F166" s="228">
        <f>H166+J166</f>
        <v>0</v>
      </c>
      <c r="G166" s="229">
        <f>ROUND(E166*F166,2)</f>
        <v>0</v>
      </c>
      <c r="H166" s="229"/>
      <c r="I166" s="229">
        <f>ROUND(E166*H166,2)</f>
        <v>0</v>
      </c>
      <c r="J166" s="229"/>
      <c r="K166" s="229">
        <f>ROUND(E166*J166,2)</f>
        <v>0</v>
      </c>
      <c r="L166" s="229">
        <v>21</v>
      </c>
      <c r="M166" s="229">
        <f>G166*(1+L166/100)</f>
        <v>0</v>
      </c>
      <c r="N166" s="221">
        <v>0</v>
      </c>
      <c r="O166" s="221">
        <f>ROUND(E166*N166,5)</f>
        <v>0</v>
      </c>
      <c r="P166" s="221">
        <v>0</v>
      </c>
      <c r="Q166" s="221">
        <f>ROUND(E166*P166,5)</f>
        <v>0</v>
      </c>
      <c r="R166" s="221"/>
      <c r="S166" s="221"/>
      <c r="T166" s="222">
        <v>1.6E-2</v>
      </c>
      <c r="U166" s="221">
        <f>ROUND(E166*T166,2)</f>
        <v>0.36</v>
      </c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 t="s">
        <v>136</v>
      </c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2">
        <v>141</v>
      </c>
      <c r="B167" s="218" t="s">
        <v>410</v>
      </c>
      <c r="C167" s="261" t="s">
        <v>411</v>
      </c>
      <c r="D167" s="220" t="s">
        <v>135</v>
      </c>
      <c r="E167" s="226">
        <v>22.231000000000002</v>
      </c>
      <c r="F167" s="228">
        <f>H167+J167</f>
        <v>0</v>
      </c>
      <c r="G167" s="229">
        <f>ROUND(E167*F167,2)</f>
        <v>0</v>
      </c>
      <c r="H167" s="229"/>
      <c r="I167" s="229">
        <f>ROUND(E167*H167,2)</f>
        <v>0</v>
      </c>
      <c r="J167" s="229"/>
      <c r="K167" s="229">
        <f>ROUND(E167*J167,2)</f>
        <v>0</v>
      </c>
      <c r="L167" s="229">
        <v>21</v>
      </c>
      <c r="M167" s="229">
        <f>G167*(1+L167/100)</f>
        <v>0</v>
      </c>
      <c r="N167" s="221">
        <v>2.1000000000000001E-4</v>
      </c>
      <c r="O167" s="221">
        <f>ROUND(E167*N167,5)</f>
        <v>4.6699999999999997E-3</v>
      </c>
      <c r="P167" s="221">
        <v>0</v>
      </c>
      <c r="Q167" s="221">
        <f>ROUND(E167*P167,5)</f>
        <v>0</v>
      </c>
      <c r="R167" s="221"/>
      <c r="S167" s="221"/>
      <c r="T167" s="222">
        <v>0.05</v>
      </c>
      <c r="U167" s="221">
        <f>ROUND(E167*T167,2)</f>
        <v>1.1100000000000001</v>
      </c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136</v>
      </c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2.5" outlineLevel="1" x14ac:dyDescent="0.2">
      <c r="A168" s="212">
        <v>142</v>
      </c>
      <c r="B168" s="218" t="s">
        <v>412</v>
      </c>
      <c r="C168" s="261" t="s">
        <v>413</v>
      </c>
      <c r="D168" s="220" t="s">
        <v>135</v>
      </c>
      <c r="E168" s="226">
        <v>22.231000000000002</v>
      </c>
      <c r="F168" s="228">
        <f>H168+J168</f>
        <v>0</v>
      </c>
      <c r="G168" s="229">
        <f>ROUND(E168*F168,2)</f>
        <v>0</v>
      </c>
      <c r="H168" s="229"/>
      <c r="I168" s="229">
        <f>ROUND(E168*H168,2)</f>
        <v>0</v>
      </c>
      <c r="J168" s="229"/>
      <c r="K168" s="229">
        <f>ROUND(E168*J168,2)</f>
        <v>0</v>
      </c>
      <c r="L168" s="229">
        <v>21</v>
      </c>
      <c r="M168" s="229">
        <f>G168*(1+L168/100)</f>
        <v>0</v>
      </c>
      <c r="N168" s="221">
        <v>0</v>
      </c>
      <c r="O168" s="221">
        <f>ROUND(E168*N168,5)</f>
        <v>0</v>
      </c>
      <c r="P168" s="221">
        <v>0</v>
      </c>
      <c r="Q168" s="221">
        <f>ROUND(E168*P168,5)</f>
        <v>0</v>
      </c>
      <c r="R168" s="221"/>
      <c r="S168" s="221"/>
      <c r="T168" s="222">
        <v>0.97799999999999998</v>
      </c>
      <c r="U168" s="221">
        <f>ROUND(E168*T168,2)</f>
        <v>21.74</v>
      </c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 t="s">
        <v>136</v>
      </c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2">
        <v>143</v>
      </c>
      <c r="B169" s="218" t="s">
        <v>414</v>
      </c>
      <c r="C169" s="261" t="s">
        <v>415</v>
      </c>
      <c r="D169" s="220" t="s">
        <v>135</v>
      </c>
      <c r="E169" s="226">
        <v>16.631</v>
      </c>
      <c r="F169" s="228">
        <f>H169+J169</f>
        <v>0</v>
      </c>
      <c r="G169" s="229">
        <f>ROUND(E169*F169,2)</f>
        <v>0</v>
      </c>
      <c r="H169" s="229"/>
      <c r="I169" s="229">
        <f>ROUND(E169*H169,2)</f>
        <v>0</v>
      </c>
      <c r="J169" s="229"/>
      <c r="K169" s="229">
        <f>ROUND(E169*J169,2)</f>
        <v>0</v>
      </c>
      <c r="L169" s="229">
        <v>21</v>
      </c>
      <c r="M169" s="229">
        <f>G169*(1+L169/100)</f>
        <v>0</v>
      </c>
      <c r="N169" s="221">
        <v>0</v>
      </c>
      <c r="O169" s="221">
        <f>ROUND(E169*N169,5)</f>
        <v>0</v>
      </c>
      <c r="P169" s="221">
        <v>0</v>
      </c>
      <c r="Q169" s="221">
        <f>ROUND(E169*P169,5)</f>
        <v>0</v>
      </c>
      <c r="R169" s="221"/>
      <c r="S169" s="221"/>
      <c r="T169" s="222">
        <v>0.03</v>
      </c>
      <c r="U169" s="221">
        <f>ROUND(E169*T169,2)</f>
        <v>0.5</v>
      </c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136</v>
      </c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2">
        <v>144</v>
      </c>
      <c r="B170" s="218" t="s">
        <v>416</v>
      </c>
      <c r="C170" s="261" t="s">
        <v>417</v>
      </c>
      <c r="D170" s="220" t="s">
        <v>201</v>
      </c>
      <c r="E170" s="226">
        <v>13.16</v>
      </c>
      <c r="F170" s="228">
        <f>H170+J170</f>
        <v>0</v>
      </c>
      <c r="G170" s="229">
        <f>ROUND(E170*F170,2)</f>
        <v>0</v>
      </c>
      <c r="H170" s="229"/>
      <c r="I170" s="229">
        <f>ROUND(E170*H170,2)</f>
        <v>0</v>
      </c>
      <c r="J170" s="229"/>
      <c r="K170" s="229">
        <f>ROUND(E170*J170,2)</f>
        <v>0</v>
      </c>
      <c r="L170" s="229">
        <v>21</v>
      </c>
      <c r="M170" s="229">
        <f>G170*(1+L170/100)</f>
        <v>0</v>
      </c>
      <c r="N170" s="221">
        <v>0</v>
      </c>
      <c r="O170" s="221">
        <f>ROUND(E170*N170,5)</f>
        <v>0</v>
      </c>
      <c r="P170" s="221">
        <v>0</v>
      </c>
      <c r="Q170" s="221">
        <f>ROUND(E170*P170,5)</f>
        <v>0</v>
      </c>
      <c r="R170" s="221"/>
      <c r="S170" s="221"/>
      <c r="T170" s="222">
        <v>0.23599999999999999</v>
      </c>
      <c r="U170" s="221">
        <f>ROUND(E170*T170,2)</f>
        <v>3.11</v>
      </c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136</v>
      </c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2">
        <v>145</v>
      </c>
      <c r="B171" s="218" t="s">
        <v>418</v>
      </c>
      <c r="C171" s="261" t="s">
        <v>419</v>
      </c>
      <c r="D171" s="220" t="s">
        <v>135</v>
      </c>
      <c r="E171" s="226">
        <v>23.547000000000001</v>
      </c>
      <c r="F171" s="228">
        <f>H171+J171</f>
        <v>0</v>
      </c>
      <c r="G171" s="229">
        <f>ROUND(E171*F171,2)</f>
        <v>0</v>
      </c>
      <c r="H171" s="229"/>
      <c r="I171" s="229">
        <f>ROUND(E171*H171,2)</f>
        <v>0</v>
      </c>
      <c r="J171" s="229"/>
      <c r="K171" s="229">
        <f>ROUND(E171*J171,2)</f>
        <v>0</v>
      </c>
      <c r="L171" s="229">
        <v>21</v>
      </c>
      <c r="M171" s="229">
        <f>G171*(1+L171/100)</f>
        <v>0</v>
      </c>
      <c r="N171" s="221">
        <v>0</v>
      </c>
      <c r="O171" s="221">
        <f>ROUND(E171*N171,5)</f>
        <v>0</v>
      </c>
      <c r="P171" s="221">
        <v>0</v>
      </c>
      <c r="Q171" s="221">
        <f>ROUND(E171*P171,5)</f>
        <v>0</v>
      </c>
      <c r="R171" s="221"/>
      <c r="S171" s="221"/>
      <c r="T171" s="222">
        <v>0</v>
      </c>
      <c r="U171" s="221">
        <f>ROUND(E171*T171,2)</f>
        <v>0</v>
      </c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136</v>
      </c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2">
        <v>146</v>
      </c>
      <c r="B172" s="218" t="s">
        <v>420</v>
      </c>
      <c r="C172" s="261" t="s">
        <v>421</v>
      </c>
      <c r="D172" s="220" t="s">
        <v>135</v>
      </c>
      <c r="E172" s="226">
        <v>25.902000000000001</v>
      </c>
      <c r="F172" s="228">
        <f>H172+J172</f>
        <v>0</v>
      </c>
      <c r="G172" s="229">
        <f>ROUND(E172*F172,2)</f>
        <v>0</v>
      </c>
      <c r="H172" s="229"/>
      <c r="I172" s="229">
        <f>ROUND(E172*H172,2)</f>
        <v>0</v>
      </c>
      <c r="J172" s="229"/>
      <c r="K172" s="229">
        <f>ROUND(E172*J172,2)</f>
        <v>0</v>
      </c>
      <c r="L172" s="229">
        <v>21</v>
      </c>
      <c r="M172" s="229">
        <f>G172*(1+L172/100)</f>
        <v>0</v>
      </c>
      <c r="N172" s="221">
        <v>0</v>
      </c>
      <c r="O172" s="221">
        <f>ROUND(E172*N172,5)</f>
        <v>0</v>
      </c>
      <c r="P172" s="221">
        <v>0</v>
      </c>
      <c r="Q172" s="221">
        <f>ROUND(E172*P172,5)</f>
        <v>0</v>
      </c>
      <c r="R172" s="221"/>
      <c r="S172" s="221"/>
      <c r="T172" s="222">
        <v>0</v>
      </c>
      <c r="U172" s="221">
        <f>ROUND(E172*T172,2)</f>
        <v>0</v>
      </c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136</v>
      </c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2">
        <v>147</v>
      </c>
      <c r="B173" s="218" t="s">
        <v>422</v>
      </c>
      <c r="C173" s="261" t="s">
        <v>423</v>
      </c>
      <c r="D173" s="220" t="s">
        <v>0</v>
      </c>
      <c r="E173" s="226">
        <v>332.19</v>
      </c>
      <c r="F173" s="228">
        <f>H173+J173</f>
        <v>0</v>
      </c>
      <c r="G173" s="229">
        <f>ROUND(E173*F173,2)</f>
        <v>0</v>
      </c>
      <c r="H173" s="229"/>
      <c r="I173" s="229">
        <f>ROUND(E173*H173,2)</f>
        <v>0</v>
      </c>
      <c r="J173" s="229"/>
      <c r="K173" s="229">
        <f>ROUND(E173*J173,2)</f>
        <v>0</v>
      </c>
      <c r="L173" s="229">
        <v>21</v>
      </c>
      <c r="M173" s="229">
        <f>G173*(1+L173/100)</f>
        <v>0</v>
      </c>
      <c r="N173" s="221">
        <v>0</v>
      </c>
      <c r="O173" s="221">
        <f>ROUND(E173*N173,5)</f>
        <v>0</v>
      </c>
      <c r="P173" s="221">
        <v>0</v>
      </c>
      <c r="Q173" s="221">
        <f>ROUND(E173*P173,5)</f>
        <v>0</v>
      </c>
      <c r="R173" s="221"/>
      <c r="S173" s="221"/>
      <c r="T173" s="222">
        <v>0</v>
      </c>
      <c r="U173" s="221">
        <f>ROUND(E173*T173,2)</f>
        <v>0</v>
      </c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136</v>
      </c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x14ac:dyDescent="0.2">
      <c r="A174" s="213" t="s">
        <v>131</v>
      </c>
      <c r="B174" s="219" t="s">
        <v>94</v>
      </c>
      <c r="C174" s="262" t="s">
        <v>95</v>
      </c>
      <c r="D174" s="223"/>
      <c r="E174" s="227"/>
      <c r="F174" s="230"/>
      <c r="G174" s="230">
        <f>SUMIF(AE175:AE184,"&lt;&gt;NOR",G175:G184)</f>
        <v>0</v>
      </c>
      <c r="H174" s="230"/>
      <c r="I174" s="230">
        <f>SUM(I175:I184)</f>
        <v>0</v>
      </c>
      <c r="J174" s="230"/>
      <c r="K174" s="230">
        <f>SUM(K175:K184)</f>
        <v>0</v>
      </c>
      <c r="L174" s="230"/>
      <c r="M174" s="230">
        <f>SUM(M175:M184)</f>
        <v>0</v>
      </c>
      <c r="N174" s="224"/>
      <c r="O174" s="224">
        <f>SUM(O175:O184)</f>
        <v>3.6929999999999998E-2</v>
      </c>
      <c r="P174" s="224"/>
      <c r="Q174" s="224">
        <f>SUM(Q175:Q184)</f>
        <v>0.18592</v>
      </c>
      <c r="R174" s="224"/>
      <c r="S174" s="224"/>
      <c r="T174" s="225"/>
      <c r="U174" s="224">
        <f>SUM(U175:U184)</f>
        <v>58.02</v>
      </c>
      <c r="AE174" t="s">
        <v>132</v>
      </c>
    </row>
    <row r="175" spans="1:60" outlineLevel="1" x14ac:dyDescent="0.2">
      <c r="A175" s="212">
        <v>148</v>
      </c>
      <c r="B175" s="218" t="s">
        <v>424</v>
      </c>
      <c r="C175" s="261" t="s">
        <v>425</v>
      </c>
      <c r="D175" s="220" t="s">
        <v>201</v>
      </c>
      <c r="E175" s="226">
        <v>19.645</v>
      </c>
      <c r="F175" s="228">
        <f>H175+J175</f>
        <v>0</v>
      </c>
      <c r="G175" s="229">
        <f>ROUND(E175*F175,2)</f>
        <v>0</v>
      </c>
      <c r="H175" s="229"/>
      <c r="I175" s="229">
        <f>ROUND(E175*H175,2)</f>
        <v>0</v>
      </c>
      <c r="J175" s="229"/>
      <c r="K175" s="229">
        <f>ROUND(E175*J175,2)</f>
        <v>0</v>
      </c>
      <c r="L175" s="229">
        <v>21</v>
      </c>
      <c r="M175" s="229">
        <f>G175*(1+L175/100)</f>
        <v>0</v>
      </c>
      <c r="N175" s="221">
        <v>0</v>
      </c>
      <c r="O175" s="221">
        <f>ROUND(E175*N175,5)</f>
        <v>0</v>
      </c>
      <c r="P175" s="221">
        <v>8.0000000000000007E-5</v>
      </c>
      <c r="Q175" s="221">
        <f>ROUND(E175*P175,5)</f>
        <v>1.57E-3</v>
      </c>
      <c r="R175" s="221"/>
      <c r="S175" s="221"/>
      <c r="T175" s="222">
        <v>3.5000000000000003E-2</v>
      </c>
      <c r="U175" s="221">
        <f>ROUND(E175*T175,2)</f>
        <v>0.69</v>
      </c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 t="s">
        <v>136</v>
      </c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1" x14ac:dyDescent="0.2">
      <c r="A176" s="212">
        <v>149</v>
      </c>
      <c r="B176" s="218" t="s">
        <v>424</v>
      </c>
      <c r="C176" s="261" t="s">
        <v>426</v>
      </c>
      <c r="D176" s="220" t="s">
        <v>201</v>
      </c>
      <c r="E176" s="226">
        <v>13.746</v>
      </c>
      <c r="F176" s="228">
        <f>H176+J176</f>
        <v>0</v>
      </c>
      <c r="G176" s="229">
        <f>ROUND(E176*F176,2)</f>
        <v>0</v>
      </c>
      <c r="H176" s="229"/>
      <c r="I176" s="229">
        <f>ROUND(E176*H176,2)</f>
        <v>0</v>
      </c>
      <c r="J176" s="229"/>
      <c r="K176" s="229">
        <f>ROUND(E176*J176,2)</f>
        <v>0</v>
      </c>
      <c r="L176" s="229">
        <v>21</v>
      </c>
      <c r="M176" s="229">
        <f>G176*(1+L176/100)</f>
        <v>0</v>
      </c>
      <c r="N176" s="221">
        <v>0</v>
      </c>
      <c r="O176" s="221">
        <f>ROUND(E176*N176,5)</f>
        <v>0</v>
      </c>
      <c r="P176" s="221">
        <v>8.0000000000000007E-5</v>
      </c>
      <c r="Q176" s="221">
        <f>ROUND(E176*P176,5)</f>
        <v>1.1000000000000001E-3</v>
      </c>
      <c r="R176" s="221"/>
      <c r="S176" s="221"/>
      <c r="T176" s="222">
        <v>3.5000000000000003E-2</v>
      </c>
      <c r="U176" s="221">
        <f>ROUND(E176*T176,2)</f>
        <v>0.48</v>
      </c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 t="s">
        <v>136</v>
      </c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1" x14ac:dyDescent="0.2">
      <c r="A177" s="212">
        <v>150</v>
      </c>
      <c r="B177" s="218" t="s">
        <v>427</v>
      </c>
      <c r="C177" s="261" t="s">
        <v>428</v>
      </c>
      <c r="D177" s="220" t="s">
        <v>135</v>
      </c>
      <c r="E177" s="226">
        <v>33.798999999999999</v>
      </c>
      <c r="F177" s="228">
        <f>H177+J177</f>
        <v>0</v>
      </c>
      <c r="G177" s="229">
        <f>ROUND(E177*F177,2)</f>
        <v>0</v>
      </c>
      <c r="H177" s="229"/>
      <c r="I177" s="229">
        <f>ROUND(E177*H177,2)</f>
        <v>0</v>
      </c>
      <c r="J177" s="229"/>
      <c r="K177" s="229">
        <f>ROUND(E177*J177,2)</f>
        <v>0</v>
      </c>
      <c r="L177" s="229">
        <v>21</v>
      </c>
      <c r="M177" s="229">
        <f>G177*(1+L177/100)</f>
        <v>0</v>
      </c>
      <c r="N177" s="221">
        <v>0</v>
      </c>
      <c r="O177" s="221">
        <f>ROUND(E177*N177,5)</f>
        <v>0</v>
      </c>
      <c r="P177" s="221">
        <v>3.5000000000000001E-3</v>
      </c>
      <c r="Q177" s="221">
        <f>ROUND(E177*P177,5)</f>
        <v>0.1183</v>
      </c>
      <c r="R177" s="221"/>
      <c r="S177" s="221"/>
      <c r="T177" s="222">
        <v>0.115</v>
      </c>
      <c r="U177" s="221">
        <f>ROUND(E177*T177,2)</f>
        <v>3.89</v>
      </c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136</v>
      </c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2.5" outlineLevel="1" x14ac:dyDescent="0.2">
      <c r="A178" s="212">
        <v>151</v>
      </c>
      <c r="B178" s="218" t="s">
        <v>427</v>
      </c>
      <c r="C178" s="261" t="s">
        <v>428</v>
      </c>
      <c r="D178" s="220" t="s">
        <v>135</v>
      </c>
      <c r="E178" s="226">
        <v>18.556999999999999</v>
      </c>
      <c r="F178" s="228">
        <f>H178+J178</f>
        <v>0</v>
      </c>
      <c r="G178" s="229">
        <f>ROUND(E178*F178,2)</f>
        <v>0</v>
      </c>
      <c r="H178" s="229"/>
      <c r="I178" s="229">
        <f>ROUND(E178*H178,2)</f>
        <v>0</v>
      </c>
      <c r="J178" s="229"/>
      <c r="K178" s="229">
        <f>ROUND(E178*J178,2)</f>
        <v>0</v>
      </c>
      <c r="L178" s="229">
        <v>21</v>
      </c>
      <c r="M178" s="229">
        <f>G178*(1+L178/100)</f>
        <v>0</v>
      </c>
      <c r="N178" s="221">
        <v>0</v>
      </c>
      <c r="O178" s="221">
        <f>ROUND(E178*N178,5)</f>
        <v>0</v>
      </c>
      <c r="P178" s="221">
        <v>3.5000000000000001E-3</v>
      </c>
      <c r="Q178" s="221">
        <f>ROUND(E178*P178,5)</f>
        <v>6.4949999999999994E-2</v>
      </c>
      <c r="R178" s="221"/>
      <c r="S178" s="221"/>
      <c r="T178" s="222">
        <v>0.115</v>
      </c>
      <c r="U178" s="221">
        <f>ROUND(E178*T178,2)</f>
        <v>2.13</v>
      </c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136</v>
      </c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1" x14ac:dyDescent="0.2">
      <c r="A179" s="212">
        <v>152</v>
      </c>
      <c r="B179" s="218" t="s">
        <v>429</v>
      </c>
      <c r="C179" s="261" t="s">
        <v>430</v>
      </c>
      <c r="D179" s="220" t="s">
        <v>135</v>
      </c>
      <c r="E179" s="226">
        <v>89.59</v>
      </c>
      <c r="F179" s="228">
        <f>H179+J179</f>
        <v>0</v>
      </c>
      <c r="G179" s="229">
        <f>ROUND(E179*F179,2)</f>
        <v>0</v>
      </c>
      <c r="H179" s="229"/>
      <c r="I179" s="229">
        <f>ROUND(E179*H179,2)</f>
        <v>0</v>
      </c>
      <c r="J179" s="229"/>
      <c r="K179" s="229">
        <f>ROUND(E179*J179,2)</f>
        <v>0</v>
      </c>
      <c r="L179" s="229">
        <v>21</v>
      </c>
      <c r="M179" s="229">
        <f>G179*(1+L179/100)</f>
        <v>0</v>
      </c>
      <c r="N179" s="221">
        <v>0</v>
      </c>
      <c r="O179" s="221">
        <f>ROUND(E179*N179,5)</f>
        <v>0</v>
      </c>
      <c r="P179" s="221">
        <v>0</v>
      </c>
      <c r="Q179" s="221">
        <f>ROUND(E179*P179,5)</f>
        <v>0</v>
      </c>
      <c r="R179" s="221"/>
      <c r="S179" s="221"/>
      <c r="T179" s="222">
        <v>1.6E-2</v>
      </c>
      <c r="U179" s="221">
        <f>ROUND(E179*T179,2)</f>
        <v>1.43</v>
      </c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 t="s">
        <v>136</v>
      </c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2">
        <v>153</v>
      </c>
      <c r="B180" s="218" t="s">
        <v>431</v>
      </c>
      <c r="C180" s="261" t="s">
        <v>432</v>
      </c>
      <c r="D180" s="220" t="s">
        <v>201</v>
      </c>
      <c r="E180" s="226">
        <v>66.206000000000003</v>
      </c>
      <c r="F180" s="228">
        <f>H180+J180</f>
        <v>0</v>
      </c>
      <c r="G180" s="229">
        <f>ROUND(E180*F180,2)</f>
        <v>0</v>
      </c>
      <c r="H180" s="229"/>
      <c r="I180" s="229">
        <f>ROUND(E180*H180,2)</f>
        <v>0</v>
      </c>
      <c r="J180" s="229"/>
      <c r="K180" s="229">
        <f>ROUND(E180*J180,2)</f>
        <v>0</v>
      </c>
      <c r="L180" s="229">
        <v>21</v>
      </c>
      <c r="M180" s="229">
        <f>G180*(1+L180/100)</f>
        <v>0</v>
      </c>
      <c r="N180" s="221">
        <v>3.0000000000000001E-5</v>
      </c>
      <c r="O180" s="221">
        <f>ROUND(E180*N180,5)</f>
        <v>1.99E-3</v>
      </c>
      <c r="P180" s="221">
        <v>0</v>
      </c>
      <c r="Q180" s="221">
        <f>ROUND(E180*P180,5)</f>
        <v>0</v>
      </c>
      <c r="R180" s="221"/>
      <c r="S180" s="221"/>
      <c r="T180" s="222">
        <v>0.13719999999999999</v>
      </c>
      <c r="U180" s="221">
        <f>ROUND(E180*T180,2)</f>
        <v>9.08</v>
      </c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136</v>
      </c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2">
        <v>154</v>
      </c>
      <c r="B181" s="218" t="s">
        <v>433</v>
      </c>
      <c r="C181" s="261" t="s">
        <v>434</v>
      </c>
      <c r="D181" s="220" t="s">
        <v>135</v>
      </c>
      <c r="E181" s="226">
        <v>89.59</v>
      </c>
      <c r="F181" s="228">
        <f>H181+J181</f>
        <v>0</v>
      </c>
      <c r="G181" s="229">
        <f>ROUND(E181*F181,2)</f>
        <v>0</v>
      </c>
      <c r="H181" s="229"/>
      <c r="I181" s="229">
        <f>ROUND(E181*H181,2)</f>
        <v>0</v>
      </c>
      <c r="J181" s="229"/>
      <c r="K181" s="229">
        <f>ROUND(E181*J181,2)</f>
        <v>0</v>
      </c>
      <c r="L181" s="229">
        <v>21</v>
      </c>
      <c r="M181" s="229">
        <f>G181*(1+L181/100)</f>
        <v>0</v>
      </c>
      <c r="N181" s="221">
        <v>3.8999999999999999E-4</v>
      </c>
      <c r="O181" s="221">
        <f>ROUND(E181*N181,5)</f>
        <v>3.4939999999999999E-2</v>
      </c>
      <c r="P181" s="221">
        <v>0</v>
      </c>
      <c r="Q181" s="221">
        <f>ROUND(E181*P181,5)</f>
        <v>0</v>
      </c>
      <c r="R181" s="221"/>
      <c r="S181" s="221"/>
      <c r="T181" s="222">
        <v>0.45</v>
      </c>
      <c r="U181" s="221">
        <f>ROUND(E181*T181,2)</f>
        <v>40.32</v>
      </c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136</v>
      </c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2">
        <v>155</v>
      </c>
      <c r="B182" s="218" t="s">
        <v>435</v>
      </c>
      <c r="C182" s="261" t="s">
        <v>436</v>
      </c>
      <c r="D182" s="220" t="s">
        <v>201</v>
      </c>
      <c r="E182" s="226">
        <v>69.516000000000005</v>
      </c>
      <c r="F182" s="228">
        <f>H182+J182</f>
        <v>0</v>
      </c>
      <c r="G182" s="229">
        <f>ROUND(E182*F182,2)</f>
        <v>0</v>
      </c>
      <c r="H182" s="229"/>
      <c r="I182" s="229">
        <f>ROUND(E182*H182,2)</f>
        <v>0</v>
      </c>
      <c r="J182" s="229"/>
      <c r="K182" s="229">
        <f>ROUND(E182*J182,2)</f>
        <v>0</v>
      </c>
      <c r="L182" s="229">
        <v>21</v>
      </c>
      <c r="M182" s="229">
        <f>G182*(1+L182/100)</f>
        <v>0</v>
      </c>
      <c r="N182" s="221">
        <v>0</v>
      </c>
      <c r="O182" s="221">
        <f>ROUND(E182*N182,5)</f>
        <v>0</v>
      </c>
      <c r="P182" s="221">
        <v>0</v>
      </c>
      <c r="Q182" s="221">
        <f>ROUND(E182*P182,5)</f>
        <v>0</v>
      </c>
      <c r="R182" s="221"/>
      <c r="S182" s="221"/>
      <c r="T182" s="222">
        <v>0</v>
      </c>
      <c r="U182" s="221">
        <f>ROUND(E182*T182,2)</f>
        <v>0</v>
      </c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136</v>
      </c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2">
        <v>156</v>
      </c>
      <c r="B183" s="218" t="s">
        <v>437</v>
      </c>
      <c r="C183" s="261" t="s">
        <v>438</v>
      </c>
      <c r="D183" s="220" t="s">
        <v>135</v>
      </c>
      <c r="E183" s="226">
        <v>98.549000000000007</v>
      </c>
      <c r="F183" s="228">
        <f>H183+J183</f>
        <v>0</v>
      </c>
      <c r="G183" s="229">
        <f>ROUND(E183*F183,2)</f>
        <v>0</v>
      </c>
      <c r="H183" s="229"/>
      <c r="I183" s="229">
        <f>ROUND(E183*H183,2)</f>
        <v>0</v>
      </c>
      <c r="J183" s="229"/>
      <c r="K183" s="229">
        <f>ROUND(E183*J183,2)</f>
        <v>0</v>
      </c>
      <c r="L183" s="229">
        <v>21</v>
      </c>
      <c r="M183" s="229">
        <f>G183*(1+L183/100)</f>
        <v>0</v>
      </c>
      <c r="N183" s="221">
        <v>0</v>
      </c>
      <c r="O183" s="221">
        <f>ROUND(E183*N183,5)</f>
        <v>0</v>
      </c>
      <c r="P183" s="221">
        <v>0</v>
      </c>
      <c r="Q183" s="221">
        <f>ROUND(E183*P183,5)</f>
        <v>0</v>
      </c>
      <c r="R183" s="221"/>
      <c r="S183" s="221"/>
      <c r="T183" s="222">
        <v>0</v>
      </c>
      <c r="U183" s="221">
        <f>ROUND(E183*T183,2)</f>
        <v>0</v>
      </c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136</v>
      </c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2">
        <v>157</v>
      </c>
      <c r="B184" s="218" t="s">
        <v>439</v>
      </c>
      <c r="C184" s="261" t="s">
        <v>440</v>
      </c>
      <c r="D184" s="220" t="s">
        <v>0</v>
      </c>
      <c r="E184" s="226">
        <v>1077.8800000000001</v>
      </c>
      <c r="F184" s="228">
        <f>H184+J184</f>
        <v>0</v>
      </c>
      <c r="G184" s="229">
        <f>ROUND(E184*F184,2)</f>
        <v>0</v>
      </c>
      <c r="H184" s="229"/>
      <c r="I184" s="229">
        <f>ROUND(E184*H184,2)</f>
        <v>0</v>
      </c>
      <c r="J184" s="229"/>
      <c r="K184" s="229">
        <f>ROUND(E184*J184,2)</f>
        <v>0</v>
      </c>
      <c r="L184" s="229">
        <v>21</v>
      </c>
      <c r="M184" s="229">
        <f>G184*(1+L184/100)</f>
        <v>0</v>
      </c>
      <c r="N184" s="221">
        <v>0</v>
      </c>
      <c r="O184" s="221">
        <f>ROUND(E184*N184,5)</f>
        <v>0</v>
      </c>
      <c r="P184" s="221">
        <v>0</v>
      </c>
      <c r="Q184" s="221">
        <f>ROUND(E184*P184,5)</f>
        <v>0</v>
      </c>
      <c r="R184" s="221"/>
      <c r="S184" s="221"/>
      <c r="T184" s="222">
        <v>0</v>
      </c>
      <c r="U184" s="221">
        <f>ROUND(E184*T184,2)</f>
        <v>0</v>
      </c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 t="s">
        <v>136</v>
      </c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x14ac:dyDescent="0.2">
      <c r="A185" s="213" t="s">
        <v>131</v>
      </c>
      <c r="B185" s="219" t="s">
        <v>96</v>
      </c>
      <c r="C185" s="262" t="s">
        <v>97</v>
      </c>
      <c r="D185" s="223"/>
      <c r="E185" s="227"/>
      <c r="F185" s="230"/>
      <c r="G185" s="230">
        <f>SUMIF(AE186:AE188,"&lt;&gt;NOR",G186:G188)</f>
        <v>0</v>
      </c>
      <c r="H185" s="230"/>
      <c r="I185" s="230">
        <f>SUM(I186:I188)</f>
        <v>0</v>
      </c>
      <c r="J185" s="230"/>
      <c r="K185" s="230">
        <f>SUM(K186:K188)</f>
        <v>0</v>
      </c>
      <c r="L185" s="230"/>
      <c r="M185" s="230">
        <f>SUM(M186:M188)</f>
        <v>0</v>
      </c>
      <c r="N185" s="224"/>
      <c r="O185" s="224">
        <f>SUM(O186:O188)</f>
        <v>0.45174999999999998</v>
      </c>
      <c r="P185" s="224"/>
      <c r="Q185" s="224">
        <f>SUM(Q186:Q188)</f>
        <v>0</v>
      </c>
      <c r="R185" s="224"/>
      <c r="S185" s="224"/>
      <c r="T185" s="225"/>
      <c r="U185" s="224">
        <f>SUM(U186:U188)</f>
        <v>42.489999999999995</v>
      </c>
      <c r="AE185" t="s">
        <v>132</v>
      </c>
    </row>
    <row r="186" spans="1:60" outlineLevel="1" x14ac:dyDescent="0.2">
      <c r="A186" s="212">
        <v>158</v>
      </c>
      <c r="B186" s="218" t="s">
        <v>441</v>
      </c>
      <c r="C186" s="261" t="s">
        <v>442</v>
      </c>
      <c r="D186" s="220" t="s">
        <v>135</v>
      </c>
      <c r="E186" s="226">
        <v>22.231000000000002</v>
      </c>
      <c r="F186" s="228">
        <f>H186+J186</f>
        <v>0</v>
      </c>
      <c r="G186" s="229">
        <f>ROUND(E186*F186,2)</f>
        <v>0</v>
      </c>
      <c r="H186" s="229"/>
      <c r="I186" s="229">
        <f>ROUND(E186*H186,2)</f>
        <v>0</v>
      </c>
      <c r="J186" s="229"/>
      <c r="K186" s="229">
        <f>ROUND(E186*J186,2)</f>
        <v>0</v>
      </c>
      <c r="L186" s="229">
        <v>21</v>
      </c>
      <c r="M186" s="229">
        <f>G186*(1+L186/100)</f>
        <v>0</v>
      </c>
      <c r="N186" s="221">
        <v>4.0400000000000002E-3</v>
      </c>
      <c r="O186" s="221">
        <f>ROUND(E186*N186,5)</f>
        <v>8.9810000000000001E-2</v>
      </c>
      <c r="P186" s="221">
        <v>0</v>
      </c>
      <c r="Q186" s="221">
        <f>ROUND(E186*P186,5)</f>
        <v>0</v>
      </c>
      <c r="R186" s="221"/>
      <c r="S186" s="221"/>
      <c r="T186" s="222">
        <v>0.38</v>
      </c>
      <c r="U186" s="221">
        <f>ROUND(E186*T186,2)</f>
        <v>8.4499999999999993</v>
      </c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 t="s">
        <v>136</v>
      </c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2">
        <v>159</v>
      </c>
      <c r="B187" s="218" t="s">
        <v>441</v>
      </c>
      <c r="C187" s="261" t="s">
        <v>442</v>
      </c>
      <c r="D187" s="220" t="s">
        <v>135</v>
      </c>
      <c r="E187" s="226">
        <v>89.59</v>
      </c>
      <c r="F187" s="228">
        <f>H187+J187</f>
        <v>0</v>
      </c>
      <c r="G187" s="229">
        <f>ROUND(E187*F187,2)</f>
        <v>0</v>
      </c>
      <c r="H187" s="229"/>
      <c r="I187" s="229">
        <f>ROUND(E187*H187,2)</f>
        <v>0</v>
      </c>
      <c r="J187" s="229"/>
      <c r="K187" s="229">
        <f>ROUND(E187*J187,2)</f>
        <v>0</v>
      </c>
      <c r="L187" s="229">
        <v>21</v>
      </c>
      <c r="M187" s="229">
        <f>G187*(1+L187/100)</f>
        <v>0</v>
      </c>
      <c r="N187" s="221">
        <v>4.0400000000000002E-3</v>
      </c>
      <c r="O187" s="221">
        <f>ROUND(E187*N187,5)</f>
        <v>0.36193999999999998</v>
      </c>
      <c r="P187" s="221">
        <v>0</v>
      </c>
      <c r="Q187" s="221">
        <f>ROUND(E187*P187,5)</f>
        <v>0</v>
      </c>
      <c r="R187" s="221"/>
      <c r="S187" s="221"/>
      <c r="T187" s="222">
        <v>0.38</v>
      </c>
      <c r="U187" s="221">
        <f>ROUND(E187*T187,2)</f>
        <v>34.04</v>
      </c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136</v>
      </c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2">
        <v>160</v>
      </c>
      <c r="B188" s="218" t="s">
        <v>443</v>
      </c>
      <c r="C188" s="261" t="s">
        <v>444</v>
      </c>
      <c r="D188" s="220" t="s">
        <v>0</v>
      </c>
      <c r="E188" s="226">
        <v>319.81</v>
      </c>
      <c r="F188" s="228">
        <f>H188+J188</f>
        <v>0</v>
      </c>
      <c r="G188" s="229">
        <f>ROUND(E188*F188,2)</f>
        <v>0</v>
      </c>
      <c r="H188" s="229"/>
      <c r="I188" s="229">
        <f>ROUND(E188*H188,2)</f>
        <v>0</v>
      </c>
      <c r="J188" s="229"/>
      <c r="K188" s="229">
        <f>ROUND(E188*J188,2)</f>
        <v>0</v>
      </c>
      <c r="L188" s="229">
        <v>21</v>
      </c>
      <c r="M188" s="229">
        <f>G188*(1+L188/100)</f>
        <v>0</v>
      </c>
      <c r="N188" s="221">
        <v>0</v>
      </c>
      <c r="O188" s="221">
        <f>ROUND(E188*N188,5)</f>
        <v>0</v>
      </c>
      <c r="P188" s="221">
        <v>0</v>
      </c>
      <c r="Q188" s="221">
        <f>ROUND(E188*P188,5)</f>
        <v>0</v>
      </c>
      <c r="R188" s="221"/>
      <c r="S188" s="221"/>
      <c r="T188" s="222">
        <v>0</v>
      </c>
      <c r="U188" s="221">
        <f>ROUND(E188*T188,2)</f>
        <v>0</v>
      </c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136</v>
      </c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x14ac:dyDescent="0.2">
      <c r="A189" s="213" t="s">
        <v>131</v>
      </c>
      <c r="B189" s="219" t="s">
        <v>98</v>
      </c>
      <c r="C189" s="262" t="s">
        <v>99</v>
      </c>
      <c r="D189" s="223"/>
      <c r="E189" s="227"/>
      <c r="F189" s="230"/>
      <c r="G189" s="230">
        <f>SUMIF(AE190:AE195,"&lt;&gt;NOR",G190:G195)</f>
        <v>0</v>
      </c>
      <c r="H189" s="230"/>
      <c r="I189" s="230">
        <f>SUM(I190:I195)</f>
        <v>0</v>
      </c>
      <c r="J189" s="230"/>
      <c r="K189" s="230">
        <f>SUM(K190:K195)</f>
        <v>0</v>
      </c>
      <c r="L189" s="230"/>
      <c r="M189" s="230">
        <f>SUM(M190:M195)</f>
        <v>0</v>
      </c>
      <c r="N189" s="224"/>
      <c r="O189" s="224">
        <f>SUM(O190:O195)</f>
        <v>9.4900000000000002E-3</v>
      </c>
      <c r="P189" s="224"/>
      <c r="Q189" s="224">
        <f>SUM(Q190:Q195)</f>
        <v>0</v>
      </c>
      <c r="R189" s="224"/>
      <c r="S189" s="224"/>
      <c r="T189" s="225"/>
      <c r="U189" s="224">
        <f>SUM(U190:U195)</f>
        <v>56.509999999999991</v>
      </c>
      <c r="AE189" t="s">
        <v>132</v>
      </c>
    </row>
    <row r="190" spans="1:60" outlineLevel="1" x14ac:dyDescent="0.2">
      <c r="A190" s="212">
        <v>161</v>
      </c>
      <c r="B190" s="218" t="s">
        <v>445</v>
      </c>
      <c r="C190" s="261" t="s">
        <v>446</v>
      </c>
      <c r="D190" s="220" t="s">
        <v>135</v>
      </c>
      <c r="E190" s="226">
        <v>45.21</v>
      </c>
      <c r="F190" s="228">
        <f>H190+J190</f>
        <v>0</v>
      </c>
      <c r="G190" s="229">
        <f>ROUND(E190*F190,2)</f>
        <v>0</v>
      </c>
      <c r="H190" s="229"/>
      <c r="I190" s="229">
        <f>ROUND(E190*H190,2)</f>
        <v>0</v>
      </c>
      <c r="J190" s="229"/>
      <c r="K190" s="229">
        <f>ROUND(E190*J190,2)</f>
        <v>0</v>
      </c>
      <c r="L190" s="229">
        <v>21</v>
      </c>
      <c r="M190" s="229">
        <f>G190*(1+L190/100)</f>
        <v>0</v>
      </c>
      <c r="N190" s="221">
        <v>2.1000000000000001E-4</v>
      </c>
      <c r="O190" s="221">
        <f>ROUND(E190*N190,5)</f>
        <v>9.4900000000000002E-3</v>
      </c>
      <c r="P190" s="221">
        <v>0</v>
      </c>
      <c r="Q190" s="221">
        <f>ROUND(E190*P190,5)</f>
        <v>0</v>
      </c>
      <c r="R190" s="221"/>
      <c r="S190" s="221"/>
      <c r="T190" s="222">
        <v>0.05</v>
      </c>
      <c r="U190" s="221">
        <f>ROUND(E190*T190,2)</f>
        <v>2.2599999999999998</v>
      </c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136</v>
      </c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2">
        <v>162</v>
      </c>
      <c r="B191" s="218" t="s">
        <v>447</v>
      </c>
      <c r="C191" s="261" t="s">
        <v>448</v>
      </c>
      <c r="D191" s="220" t="s">
        <v>135</v>
      </c>
      <c r="E191" s="226">
        <v>45.21</v>
      </c>
      <c r="F191" s="228">
        <f>H191+J191</f>
        <v>0</v>
      </c>
      <c r="G191" s="229">
        <f>ROUND(E191*F191,2)</f>
        <v>0</v>
      </c>
      <c r="H191" s="229"/>
      <c r="I191" s="229">
        <f>ROUND(E191*H191,2)</f>
        <v>0</v>
      </c>
      <c r="J191" s="229"/>
      <c r="K191" s="229">
        <f>ROUND(E191*J191,2)</f>
        <v>0</v>
      </c>
      <c r="L191" s="229">
        <v>21</v>
      </c>
      <c r="M191" s="229">
        <f>G191*(1+L191/100)</f>
        <v>0</v>
      </c>
      <c r="N191" s="221">
        <v>0</v>
      </c>
      <c r="O191" s="221">
        <f>ROUND(E191*N191,5)</f>
        <v>0</v>
      </c>
      <c r="P191" s="221">
        <v>0</v>
      </c>
      <c r="Q191" s="221">
        <f>ROUND(E191*P191,5)</f>
        <v>0</v>
      </c>
      <c r="R191" s="221"/>
      <c r="S191" s="221"/>
      <c r="T191" s="222">
        <v>1.1000000000000001</v>
      </c>
      <c r="U191" s="221">
        <f>ROUND(E191*T191,2)</f>
        <v>49.73</v>
      </c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136</v>
      </c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2">
        <v>163</v>
      </c>
      <c r="B192" s="218" t="s">
        <v>449</v>
      </c>
      <c r="C192" s="261" t="s">
        <v>450</v>
      </c>
      <c r="D192" s="220" t="s">
        <v>135</v>
      </c>
      <c r="E192" s="226">
        <v>45.21</v>
      </c>
      <c r="F192" s="228">
        <f>H192+J192</f>
        <v>0</v>
      </c>
      <c r="G192" s="229">
        <f>ROUND(E192*F192,2)</f>
        <v>0</v>
      </c>
      <c r="H192" s="229"/>
      <c r="I192" s="229">
        <f>ROUND(E192*H192,2)</f>
        <v>0</v>
      </c>
      <c r="J192" s="229"/>
      <c r="K192" s="229">
        <f>ROUND(E192*J192,2)</f>
        <v>0</v>
      </c>
      <c r="L192" s="229">
        <v>21</v>
      </c>
      <c r="M192" s="229">
        <f>G192*(1+L192/100)</f>
        <v>0</v>
      </c>
      <c r="N192" s="221">
        <v>0</v>
      </c>
      <c r="O192" s="221">
        <f>ROUND(E192*N192,5)</f>
        <v>0</v>
      </c>
      <c r="P192" s="221">
        <v>0</v>
      </c>
      <c r="Q192" s="221">
        <f>ROUND(E192*P192,5)</f>
        <v>0</v>
      </c>
      <c r="R192" s="221"/>
      <c r="S192" s="221"/>
      <c r="T192" s="222">
        <v>0.1</v>
      </c>
      <c r="U192" s="221">
        <f>ROUND(E192*T192,2)</f>
        <v>4.5199999999999996</v>
      </c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 t="s">
        <v>136</v>
      </c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2">
        <v>164</v>
      </c>
      <c r="B193" s="218" t="s">
        <v>451</v>
      </c>
      <c r="C193" s="261" t="s">
        <v>452</v>
      </c>
      <c r="D193" s="220" t="s">
        <v>135</v>
      </c>
      <c r="E193" s="226">
        <v>45.21</v>
      </c>
      <c r="F193" s="228">
        <f>H193+J193</f>
        <v>0</v>
      </c>
      <c r="G193" s="229">
        <f>ROUND(E193*F193,2)</f>
        <v>0</v>
      </c>
      <c r="H193" s="229"/>
      <c r="I193" s="229">
        <f>ROUND(E193*H193,2)</f>
        <v>0</v>
      </c>
      <c r="J193" s="229"/>
      <c r="K193" s="229">
        <f>ROUND(E193*J193,2)</f>
        <v>0</v>
      </c>
      <c r="L193" s="229">
        <v>21</v>
      </c>
      <c r="M193" s="229">
        <f>G193*(1+L193/100)</f>
        <v>0</v>
      </c>
      <c r="N193" s="221">
        <v>0</v>
      </c>
      <c r="O193" s="221">
        <f>ROUND(E193*N193,5)</f>
        <v>0</v>
      </c>
      <c r="P193" s="221">
        <v>0</v>
      </c>
      <c r="Q193" s="221">
        <f>ROUND(E193*P193,5)</f>
        <v>0</v>
      </c>
      <c r="R193" s="221"/>
      <c r="S193" s="221"/>
      <c r="T193" s="222">
        <v>0</v>
      </c>
      <c r="U193" s="221">
        <f>ROUND(E193*T193,2)</f>
        <v>0</v>
      </c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136</v>
      </c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2">
        <v>165</v>
      </c>
      <c r="B194" s="218" t="s">
        <v>453</v>
      </c>
      <c r="C194" s="261" t="s">
        <v>454</v>
      </c>
      <c r="D194" s="220" t="s">
        <v>135</v>
      </c>
      <c r="E194" s="226">
        <v>49.731000000000002</v>
      </c>
      <c r="F194" s="228">
        <f>H194+J194</f>
        <v>0</v>
      </c>
      <c r="G194" s="229">
        <f>ROUND(E194*F194,2)</f>
        <v>0</v>
      </c>
      <c r="H194" s="229"/>
      <c r="I194" s="229">
        <f>ROUND(E194*H194,2)</f>
        <v>0</v>
      </c>
      <c r="J194" s="229"/>
      <c r="K194" s="229">
        <f>ROUND(E194*J194,2)</f>
        <v>0</v>
      </c>
      <c r="L194" s="229">
        <v>21</v>
      </c>
      <c r="M194" s="229">
        <f>G194*(1+L194/100)</f>
        <v>0</v>
      </c>
      <c r="N194" s="221">
        <v>0</v>
      </c>
      <c r="O194" s="221">
        <f>ROUND(E194*N194,5)</f>
        <v>0</v>
      </c>
      <c r="P194" s="221">
        <v>0</v>
      </c>
      <c r="Q194" s="221">
        <f>ROUND(E194*P194,5)</f>
        <v>0</v>
      </c>
      <c r="R194" s="221"/>
      <c r="S194" s="221"/>
      <c r="T194" s="222">
        <v>0</v>
      </c>
      <c r="U194" s="221">
        <f>ROUND(E194*T194,2)</f>
        <v>0</v>
      </c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 t="s">
        <v>136</v>
      </c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2">
        <v>166</v>
      </c>
      <c r="B195" s="218" t="s">
        <v>455</v>
      </c>
      <c r="C195" s="261" t="s">
        <v>456</v>
      </c>
      <c r="D195" s="220" t="s">
        <v>0</v>
      </c>
      <c r="E195" s="226">
        <v>636.47</v>
      </c>
      <c r="F195" s="228">
        <f>H195+J195</f>
        <v>0</v>
      </c>
      <c r="G195" s="229">
        <f>ROUND(E195*F195,2)</f>
        <v>0</v>
      </c>
      <c r="H195" s="229"/>
      <c r="I195" s="229">
        <f>ROUND(E195*H195,2)</f>
        <v>0</v>
      </c>
      <c r="J195" s="229"/>
      <c r="K195" s="229">
        <f>ROUND(E195*J195,2)</f>
        <v>0</v>
      </c>
      <c r="L195" s="229">
        <v>21</v>
      </c>
      <c r="M195" s="229">
        <f>G195*(1+L195/100)</f>
        <v>0</v>
      </c>
      <c r="N195" s="221">
        <v>0</v>
      </c>
      <c r="O195" s="221">
        <f>ROUND(E195*N195,5)</f>
        <v>0</v>
      </c>
      <c r="P195" s="221">
        <v>0</v>
      </c>
      <c r="Q195" s="221">
        <f>ROUND(E195*P195,5)</f>
        <v>0</v>
      </c>
      <c r="R195" s="221"/>
      <c r="S195" s="221"/>
      <c r="T195" s="222">
        <v>0</v>
      </c>
      <c r="U195" s="221">
        <f>ROUND(E195*T195,2)</f>
        <v>0</v>
      </c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136</v>
      </c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x14ac:dyDescent="0.2">
      <c r="A196" s="213" t="s">
        <v>131</v>
      </c>
      <c r="B196" s="219" t="s">
        <v>100</v>
      </c>
      <c r="C196" s="262" t="s">
        <v>101</v>
      </c>
      <c r="D196" s="223"/>
      <c r="E196" s="227"/>
      <c r="F196" s="230"/>
      <c r="G196" s="230">
        <f>SUMIF(AE197:AE198,"&lt;&gt;NOR",G197:G198)</f>
        <v>0</v>
      </c>
      <c r="H196" s="230"/>
      <c r="I196" s="230">
        <f>SUM(I197:I198)</f>
        <v>0</v>
      </c>
      <c r="J196" s="230"/>
      <c r="K196" s="230">
        <f>SUM(K197:K198)</f>
        <v>0</v>
      </c>
      <c r="L196" s="230"/>
      <c r="M196" s="230">
        <f>SUM(M197:M198)</f>
        <v>0</v>
      </c>
      <c r="N196" s="224"/>
      <c r="O196" s="224">
        <f>SUM(O197:O198)</f>
        <v>8.9300000000000004E-3</v>
      </c>
      <c r="P196" s="224"/>
      <c r="Q196" s="224">
        <f>SUM(Q197:Q198)</f>
        <v>0</v>
      </c>
      <c r="R196" s="224"/>
      <c r="S196" s="224"/>
      <c r="T196" s="225"/>
      <c r="U196" s="224">
        <f>SUM(U197:U198)</f>
        <v>10.739999999999998</v>
      </c>
      <c r="AE196" t="s">
        <v>132</v>
      </c>
    </row>
    <row r="197" spans="1:60" outlineLevel="1" x14ac:dyDescent="0.2">
      <c r="A197" s="212">
        <v>167</v>
      </c>
      <c r="B197" s="218" t="s">
        <v>457</v>
      </c>
      <c r="C197" s="261" t="s">
        <v>458</v>
      </c>
      <c r="D197" s="220" t="s">
        <v>135</v>
      </c>
      <c r="E197" s="226">
        <v>21.382000000000001</v>
      </c>
      <c r="F197" s="228">
        <f>H197+J197</f>
        <v>0</v>
      </c>
      <c r="G197" s="229">
        <f>ROUND(E197*F197,2)</f>
        <v>0</v>
      </c>
      <c r="H197" s="229"/>
      <c r="I197" s="229">
        <f>ROUND(E197*H197,2)</f>
        <v>0</v>
      </c>
      <c r="J197" s="229"/>
      <c r="K197" s="229">
        <f>ROUND(E197*J197,2)</f>
        <v>0</v>
      </c>
      <c r="L197" s="229">
        <v>21</v>
      </c>
      <c r="M197" s="229">
        <f>G197*(1+L197/100)</f>
        <v>0</v>
      </c>
      <c r="N197" s="221">
        <v>2.7999999999999998E-4</v>
      </c>
      <c r="O197" s="221">
        <f>ROUND(E197*N197,5)</f>
        <v>5.9899999999999997E-3</v>
      </c>
      <c r="P197" s="221">
        <v>0</v>
      </c>
      <c r="Q197" s="221">
        <f>ROUND(E197*P197,5)</f>
        <v>0</v>
      </c>
      <c r="R197" s="221"/>
      <c r="S197" s="221"/>
      <c r="T197" s="222">
        <v>0.307</v>
      </c>
      <c r="U197" s="221">
        <f>ROUND(E197*T197,2)</f>
        <v>6.56</v>
      </c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 t="s">
        <v>136</v>
      </c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 x14ac:dyDescent="0.2">
      <c r="A198" s="212">
        <v>168</v>
      </c>
      <c r="B198" s="218" t="s">
        <v>459</v>
      </c>
      <c r="C198" s="261" t="s">
        <v>460</v>
      </c>
      <c r="D198" s="220" t="s">
        <v>135</v>
      </c>
      <c r="E198" s="226">
        <v>11.317</v>
      </c>
      <c r="F198" s="228">
        <f>H198+J198</f>
        <v>0</v>
      </c>
      <c r="G198" s="229">
        <f>ROUND(E198*F198,2)</f>
        <v>0</v>
      </c>
      <c r="H198" s="229"/>
      <c r="I198" s="229">
        <f>ROUND(E198*H198,2)</f>
        <v>0</v>
      </c>
      <c r="J198" s="229"/>
      <c r="K198" s="229">
        <f>ROUND(E198*J198,2)</f>
        <v>0</v>
      </c>
      <c r="L198" s="229">
        <v>21</v>
      </c>
      <c r="M198" s="229">
        <f>G198*(1+L198/100)</f>
        <v>0</v>
      </c>
      <c r="N198" s="221">
        <v>2.5999999999999998E-4</v>
      </c>
      <c r="O198" s="221">
        <f>ROUND(E198*N198,5)</f>
        <v>2.9399999999999999E-3</v>
      </c>
      <c r="P198" s="221">
        <v>0</v>
      </c>
      <c r="Q198" s="221">
        <f>ROUND(E198*P198,5)</f>
        <v>0</v>
      </c>
      <c r="R198" s="221"/>
      <c r="S198" s="221"/>
      <c r="T198" s="222">
        <v>0.36899999999999999</v>
      </c>
      <c r="U198" s="221">
        <f>ROUND(E198*T198,2)</f>
        <v>4.18</v>
      </c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136</v>
      </c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x14ac:dyDescent="0.2">
      <c r="A199" s="213" t="s">
        <v>131</v>
      </c>
      <c r="B199" s="219" t="s">
        <v>102</v>
      </c>
      <c r="C199" s="262" t="s">
        <v>103</v>
      </c>
      <c r="D199" s="223"/>
      <c r="E199" s="227"/>
      <c r="F199" s="230"/>
      <c r="G199" s="230">
        <f>SUMIF(AE200:AE206,"&lt;&gt;NOR",G200:G206)</f>
        <v>0</v>
      </c>
      <c r="H199" s="230"/>
      <c r="I199" s="230">
        <f>SUM(I200:I206)</f>
        <v>0</v>
      </c>
      <c r="J199" s="230"/>
      <c r="K199" s="230">
        <f>SUM(K200:K206)</f>
        <v>0</v>
      </c>
      <c r="L199" s="230"/>
      <c r="M199" s="230">
        <f>SUM(M200:M206)</f>
        <v>0</v>
      </c>
      <c r="N199" s="224"/>
      <c r="O199" s="224">
        <f>SUM(O200:O206)</f>
        <v>0.16378000000000001</v>
      </c>
      <c r="P199" s="224"/>
      <c r="Q199" s="224">
        <f>SUM(Q200:Q206)</f>
        <v>0</v>
      </c>
      <c r="R199" s="224"/>
      <c r="S199" s="224"/>
      <c r="T199" s="225"/>
      <c r="U199" s="224">
        <f>SUM(U200:U206)</f>
        <v>72.210000000000008</v>
      </c>
      <c r="AE199" t="s">
        <v>132</v>
      </c>
    </row>
    <row r="200" spans="1:60" outlineLevel="1" x14ac:dyDescent="0.2">
      <c r="A200" s="212">
        <v>169</v>
      </c>
      <c r="B200" s="218" t="s">
        <v>461</v>
      </c>
      <c r="C200" s="261" t="s">
        <v>462</v>
      </c>
      <c r="D200" s="220" t="s">
        <v>135</v>
      </c>
      <c r="E200" s="226">
        <v>437.05</v>
      </c>
      <c r="F200" s="228">
        <f>H200+J200</f>
        <v>0</v>
      </c>
      <c r="G200" s="229">
        <f>ROUND(E200*F200,2)</f>
        <v>0</v>
      </c>
      <c r="H200" s="229"/>
      <c r="I200" s="229">
        <f>ROUND(E200*H200,2)</f>
        <v>0</v>
      </c>
      <c r="J200" s="229"/>
      <c r="K200" s="229">
        <f>ROUND(E200*J200,2)</f>
        <v>0</v>
      </c>
      <c r="L200" s="229">
        <v>21</v>
      </c>
      <c r="M200" s="229">
        <f>G200*(1+L200/100)</f>
        <v>0</v>
      </c>
      <c r="N200" s="221">
        <v>0</v>
      </c>
      <c r="O200" s="221">
        <f>ROUND(E200*N200,5)</f>
        <v>0</v>
      </c>
      <c r="P200" s="221">
        <v>0</v>
      </c>
      <c r="Q200" s="221">
        <f>ROUND(E200*P200,5)</f>
        <v>0</v>
      </c>
      <c r="R200" s="221"/>
      <c r="S200" s="221"/>
      <c r="T200" s="222">
        <v>7.0000000000000001E-3</v>
      </c>
      <c r="U200" s="221">
        <f>ROUND(E200*T200,2)</f>
        <v>3.06</v>
      </c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 t="s">
        <v>136</v>
      </c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2">
        <v>170</v>
      </c>
      <c r="B201" s="218" t="s">
        <v>463</v>
      </c>
      <c r="C201" s="261" t="s">
        <v>464</v>
      </c>
      <c r="D201" s="220" t="s">
        <v>135</v>
      </c>
      <c r="E201" s="226">
        <v>371.125</v>
      </c>
      <c r="F201" s="228">
        <f>H201+J201</f>
        <v>0</v>
      </c>
      <c r="G201" s="229">
        <f>ROUND(E201*F201,2)</f>
        <v>0</v>
      </c>
      <c r="H201" s="229"/>
      <c r="I201" s="229">
        <f>ROUND(E201*H201,2)</f>
        <v>0</v>
      </c>
      <c r="J201" s="229"/>
      <c r="K201" s="229">
        <f>ROUND(E201*J201,2)</f>
        <v>0</v>
      </c>
      <c r="L201" s="229">
        <v>21</v>
      </c>
      <c r="M201" s="229">
        <f>G201*(1+L201/100)</f>
        <v>0</v>
      </c>
      <c r="N201" s="221">
        <v>0</v>
      </c>
      <c r="O201" s="221">
        <f>ROUND(E201*N201,5)</f>
        <v>0</v>
      </c>
      <c r="P201" s="221">
        <v>0</v>
      </c>
      <c r="Q201" s="221">
        <f>ROUND(E201*P201,5)</f>
        <v>0</v>
      </c>
      <c r="R201" s="221"/>
      <c r="S201" s="221"/>
      <c r="T201" s="222">
        <v>2.1000000000000001E-2</v>
      </c>
      <c r="U201" s="221">
        <f>ROUND(E201*T201,2)</f>
        <v>7.79</v>
      </c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136</v>
      </c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 x14ac:dyDescent="0.2">
      <c r="A202" s="212">
        <v>171</v>
      </c>
      <c r="B202" s="218" t="s">
        <v>465</v>
      </c>
      <c r="C202" s="261" t="s">
        <v>466</v>
      </c>
      <c r="D202" s="220" t="s">
        <v>135</v>
      </c>
      <c r="E202" s="226">
        <v>195.107</v>
      </c>
      <c r="F202" s="228">
        <f>H202+J202</f>
        <v>0</v>
      </c>
      <c r="G202" s="229">
        <f>ROUND(E202*F202,2)</f>
        <v>0</v>
      </c>
      <c r="H202" s="229"/>
      <c r="I202" s="229">
        <f>ROUND(E202*H202,2)</f>
        <v>0</v>
      </c>
      <c r="J202" s="229"/>
      <c r="K202" s="229">
        <f>ROUND(E202*J202,2)</f>
        <v>0</v>
      </c>
      <c r="L202" s="229">
        <v>21</v>
      </c>
      <c r="M202" s="229">
        <f>G202*(1+L202/100)</f>
        <v>0</v>
      </c>
      <c r="N202" s="221">
        <v>3.5E-4</v>
      </c>
      <c r="O202" s="221">
        <f>ROUND(E202*N202,5)</f>
        <v>6.8290000000000003E-2</v>
      </c>
      <c r="P202" s="221">
        <v>0</v>
      </c>
      <c r="Q202" s="221">
        <f>ROUND(E202*P202,5)</f>
        <v>0</v>
      </c>
      <c r="R202" s="221"/>
      <c r="S202" s="221"/>
      <c r="T202" s="222">
        <v>1.35E-2</v>
      </c>
      <c r="U202" s="221">
        <f>ROUND(E202*T202,2)</f>
        <v>2.63</v>
      </c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136</v>
      </c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2">
        <v>172</v>
      </c>
      <c r="B203" s="218" t="s">
        <v>467</v>
      </c>
      <c r="C203" s="261" t="s">
        <v>468</v>
      </c>
      <c r="D203" s="220" t="s">
        <v>135</v>
      </c>
      <c r="E203" s="226">
        <v>371.125</v>
      </c>
      <c r="F203" s="228">
        <f>H203+J203</f>
        <v>0</v>
      </c>
      <c r="G203" s="229">
        <f>ROUND(E203*F203,2)</f>
        <v>0</v>
      </c>
      <c r="H203" s="229"/>
      <c r="I203" s="229">
        <f>ROUND(E203*H203,2)</f>
        <v>0</v>
      </c>
      <c r="J203" s="229"/>
      <c r="K203" s="229">
        <f>ROUND(E203*J203,2)</f>
        <v>0</v>
      </c>
      <c r="L203" s="229">
        <v>21</v>
      </c>
      <c r="M203" s="229">
        <f>G203*(1+L203/100)</f>
        <v>0</v>
      </c>
      <c r="N203" s="221">
        <v>6.9999999999999994E-5</v>
      </c>
      <c r="O203" s="221">
        <f>ROUND(E203*N203,5)</f>
        <v>2.598E-2</v>
      </c>
      <c r="P203" s="221">
        <v>0</v>
      </c>
      <c r="Q203" s="221">
        <f>ROUND(E203*P203,5)</f>
        <v>0</v>
      </c>
      <c r="R203" s="221"/>
      <c r="S203" s="221"/>
      <c r="T203" s="222">
        <v>3.2480000000000002E-2</v>
      </c>
      <c r="U203" s="221">
        <f>ROUND(E203*T203,2)</f>
        <v>12.05</v>
      </c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136</v>
      </c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2">
        <v>173</v>
      </c>
      <c r="B204" s="218" t="s">
        <v>467</v>
      </c>
      <c r="C204" s="261" t="s">
        <v>469</v>
      </c>
      <c r="D204" s="220" t="s">
        <v>135</v>
      </c>
      <c r="E204" s="226">
        <v>65.924999999999997</v>
      </c>
      <c r="F204" s="228">
        <f>H204+J204</f>
        <v>0</v>
      </c>
      <c r="G204" s="229">
        <f>ROUND(E204*F204,2)</f>
        <v>0</v>
      </c>
      <c r="H204" s="229"/>
      <c r="I204" s="229">
        <f>ROUND(E204*H204,2)</f>
        <v>0</v>
      </c>
      <c r="J204" s="229"/>
      <c r="K204" s="229">
        <f>ROUND(E204*J204,2)</f>
        <v>0</v>
      </c>
      <c r="L204" s="229">
        <v>21</v>
      </c>
      <c r="M204" s="229">
        <f>G204*(1+L204/100)</f>
        <v>0</v>
      </c>
      <c r="N204" s="221">
        <v>6.9999999999999994E-5</v>
      </c>
      <c r="O204" s="221">
        <f>ROUND(E204*N204,5)</f>
        <v>4.6100000000000004E-3</v>
      </c>
      <c r="P204" s="221">
        <v>0</v>
      </c>
      <c r="Q204" s="221">
        <f>ROUND(E204*P204,5)</f>
        <v>0</v>
      </c>
      <c r="R204" s="221"/>
      <c r="S204" s="221"/>
      <c r="T204" s="222">
        <v>3.2480000000000002E-2</v>
      </c>
      <c r="U204" s="221">
        <f>ROUND(E204*T204,2)</f>
        <v>2.14</v>
      </c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 t="s">
        <v>136</v>
      </c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2">
        <v>174</v>
      </c>
      <c r="B205" s="218" t="s">
        <v>470</v>
      </c>
      <c r="C205" s="261" t="s">
        <v>471</v>
      </c>
      <c r="D205" s="220" t="s">
        <v>135</v>
      </c>
      <c r="E205" s="226">
        <v>371.125</v>
      </c>
      <c r="F205" s="228">
        <f>H205+J205</f>
        <v>0</v>
      </c>
      <c r="G205" s="229">
        <f>ROUND(E205*F205,2)</f>
        <v>0</v>
      </c>
      <c r="H205" s="229"/>
      <c r="I205" s="229">
        <f>ROUND(E205*H205,2)</f>
        <v>0</v>
      </c>
      <c r="J205" s="229"/>
      <c r="K205" s="229">
        <f>ROUND(E205*J205,2)</f>
        <v>0</v>
      </c>
      <c r="L205" s="229">
        <v>21</v>
      </c>
      <c r="M205" s="229">
        <f>G205*(1+L205/100)</f>
        <v>0</v>
      </c>
      <c r="N205" s="221">
        <v>1.4999999999999999E-4</v>
      </c>
      <c r="O205" s="221">
        <f>ROUND(E205*N205,5)</f>
        <v>5.5669999999999997E-2</v>
      </c>
      <c r="P205" s="221">
        <v>0</v>
      </c>
      <c r="Q205" s="221">
        <f>ROUND(E205*P205,5)</f>
        <v>0</v>
      </c>
      <c r="R205" s="221"/>
      <c r="S205" s="221"/>
      <c r="T205" s="222">
        <v>0.10191</v>
      </c>
      <c r="U205" s="221">
        <f>ROUND(E205*T205,2)</f>
        <v>37.82</v>
      </c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136</v>
      </c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2">
        <v>175</v>
      </c>
      <c r="B206" s="218" t="s">
        <v>472</v>
      </c>
      <c r="C206" s="261" t="s">
        <v>473</v>
      </c>
      <c r="D206" s="220" t="s">
        <v>135</v>
      </c>
      <c r="E206" s="226">
        <v>65.924999999999997</v>
      </c>
      <c r="F206" s="228">
        <f>H206+J206</f>
        <v>0</v>
      </c>
      <c r="G206" s="229">
        <f>ROUND(E206*F206,2)</f>
        <v>0</v>
      </c>
      <c r="H206" s="229"/>
      <c r="I206" s="229">
        <f>ROUND(E206*H206,2)</f>
        <v>0</v>
      </c>
      <c r="J206" s="229"/>
      <c r="K206" s="229">
        <f>ROUND(E206*J206,2)</f>
        <v>0</v>
      </c>
      <c r="L206" s="229">
        <v>21</v>
      </c>
      <c r="M206" s="229">
        <f>G206*(1+L206/100)</f>
        <v>0</v>
      </c>
      <c r="N206" s="221">
        <v>1.3999999999999999E-4</v>
      </c>
      <c r="O206" s="221">
        <f>ROUND(E206*N206,5)</f>
        <v>9.2300000000000004E-3</v>
      </c>
      <c r="P206" s="221">
        <v>0</v>
      </c>
      <c r="Q206" s="221">
        <f>ROUND(E206*P206,5)</f>
        <v>0</v>
      </c>
      <c r="R206" s="221"/>
      <c r="S206" s="221"/>
      <c r="T206" s="222">
        <v>0.10191</v>
      </c>
      <c r="U206" s="221">
        <f>ROUND(E206*T206,2)</f>
        <v>6.72</v>
      </c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 t="s">
        <v>136</v>
      </c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x14ac:dyDescent="0.2">
      <c r="A207" s="213" t="s">
        <v>131</v>
      </c>
      <c r="B207" s="219" t="s">
        <v>104</v>
      </c>
      <c r="C207" s="262" t="s">
        <v>26</v>
      </c>
      <c r="D207" s="223"/>
      <c r="E207" s="227"/>
      <c r="F207" s="230"/>
      <c r="G207" s="230">
        <f>SUMIF(AE208:AE213,"&lt;&gt;NOR",G208:G213)</f>
        <v>0</v>
      </c>
      <c r="H207" s="230"/>
      <c r="I207" s="230">
        <f>SUM(I208:I213)</f>
        <v>0</v>
      </c>
      <c r="J207" s="230"/>
      <c r="K207" s="230">
        <f>SUM(K208:K213)</f>
        <v>0</v>
      </c>
      <c r="L207" s="230"/>
      <c r="M207" s="230">
        <f>SUM(M208:M213)</f>
        <v>0</v>
      </c>
      <c r="N207" s="224"/>
      <c r="O207" s="224">
        <f>SUM(O208:O213)</f>
        <v>0</v>
      </c>
      <c r="P207" s="224"/>
      <c r="Q207" s="224">
        <f>SUM(Q208:Q213)</f>
        <v>0</v>
      </c>
      <c r="R207" s="224"/>
      <c r="S207" s="224"/>
      <c r="T207" s="225"/>
      <c r="U207" s="224">
        <f>SUM(U208:U213)</f>
        <v>0</v>
      </c>
      <c r="AE207" t="s">
        <v>132</v>
      </c>
    </row>
    <row r="208" spans="1:60" outlineLevel="1" x14ac:dyDescent="0.2">
      <c r="A208" s="212">
        <v>176</v>
      </c>
      <c r="B208" s="218" t="s">
        <v>474</v>
      </c>
      <c r="C208" s="261" t="s">
        <v>475</v>
      </c>
      <c r="D208" s="220" t="s">
        <v>476</v>
      </c>
      <c r="E208" s="226">
        <v>1</v>
      </c>
      <c r="F208" s="228">
        <f>H208+J208</f>
        <v>0</v>
      </c>
      <c r="G208" s="229">
        <f>ROUND(E208*F208,2)</f>
        <v>0</v>
      </c>
      <c r="H208" s="229"/>
      <c r="I208" s="229">
        <f>ROUND(E208*H208,2)</f>
        <v>0</v>
      </c>
      <c r="J208" s="229"/>
      <c r="K208" s="229">
        <f>ROUND(E208*J208,2)</f>
        <v>0</v>
      </c>
      <c r="L208" s="229">
        <v>21</v>
      </c>
      <c r="M208" s="229">
        <f>G208*(1+L208/100)</f>
        <v>0</v>
      </c>
      <c r="N208" s="221">
        <v>0</v>
      </c>
      <c r="O208" s="221">
        <f>ROUND(E208*N208,5)</f>
        <v>0</v>
      </c>
      <c r="P208" s="221">
        <v>0</v>
      </c>
      <c r="Q208" s="221">
        <f>ROUND(E208*P208,5)</f>
        <v>0</v>
      </c>
      <c r="R208" s="221"/>
      <c r="S208" s="221"/>
      <c r="T208" s="222">
        <v>0</v>
      </c>
      <c r="U208" s="221">
        <f>ROUND(E208*T208,2)</f>
        <v>0</v>
      </c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136</v>
      </c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2">
        <v>177</v>
      </c>
      <c r="B209" s="218" t="s">
        <v>477</v>
      </c>
      <c r="C209" s="261" t="s">
        <v>478</v>
      </c>
      <c r="D209" s="220" t="s">
        <v>476</v>
      </c>
      <c r="E209" s="226">
        <v>1</v>
      </c>
      <c r="F209" s="228">
        <f>H209+J209</f>
        <v>0</v>
      </c>
      <c r="G209" s="229">
        <f>ROUND(E209*F209,2)</f>
        <v>0</v>
      </c>
      <c r="H209" s="229"/>
      <c r="I209" s="229">
        <f>ROUND(E209*H209,2)</f>
        <v>0</v>
      </c>
      <c r="J209" s="229"/>
      <c r="K209" s="229">
        <f>ROUND(E209*J209,2)</f>
        <v>0</v>
      </c>
      <c r="L209" s="229">
        <v>21</v>
      </c>
      <c r="M209" s="229">
        <f>G209*(1+L209/100)</f>
        <v>0</v>
      </c>
      <c r="N209" s="221">
        <v>0</v>
      </c>
      <c r="O209" s="221">
        <f>ROUND(E209*N209,5)</f>
        <v>0</v>
      </c>
      <c r="P209" s="221">
        <v>0</v>
      </c>
      <c r="Q209" s="221">
        <f>ROUND(E209*P209,5)</f>
        <v>0</v>
      </c>
      <c r="R209" s="221"/>
      <c r="S209" s="221"/>
      <c r="T209" s="222">
        <v>0</v>
      </c>
      <c r="U209" s="221">
        <f>ROUND(E209*T209,2)</f>
        <v>0</v>
      </c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136</v>
      </c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2">
        <v>178</v>
      </c>
      <c r="B210" s="218" t="s">
        <v>479</v>
      </c>
      <c r="C210" s="261" t="s">
        <v>480</v>
      </c>
      <c r="D210" s="220" t="s">
        <v>476</v>
      </c>
      <c r="E210" s="226">
        <v>1</v>
      </c>
      <c r="F210" s="228">
        <f>H210+J210</f>
        <v>0</v>
      </c>
      <c r="G210" s="229">
        <f>ROUND(E210*F210,2)</f>
        <v>0</v>
      </c>
      <c r="H210" s="229"/>
      <c r="I210" s="229">
        <f>ROUND(E210*H210,2)</f>
        <v>0</v>
      </c>
      <c r="J210" s="229"/>
      <c r="K210" s="229">
        <f>ROUND(E210*J210,2)</f>
        <v>0</v>
      </c>
      <c r="L210" s="229">
        <v>21</v>
      </c>
      <c r="M210" s="229">
        <f>G210*(1+L210/100)</f>
        <v>0</v>
      </c>
      <c r="N210" s="221">
        <v>0</v>
      </c>
      <c r="O210" s="221">
        <f>ROUND(E210*N210,5)</f>
        <v>0</v>
      </c>
      <c r="P210" s="221">
        <v>0</v>
      </c>
      <c r="Q210" s="221">
        <f>ROUND(E210*P210,5)</f>
        <v>0</v>
      </c>
      <c r="R210" s="221"/>
      <c r="S210" s="221"/>
      <c r="T210" s="222">
        <v>0</v>
      </c>
      <c r="U210" s="221">
        <f>ROUND(E210*T210,2)</f>
        <v>0</v>
      </c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 t="s">
        <v>136</v>
      </c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2">
        <v>179</v>
      </c>
      <c r="B211" s="218" t="s">
        <v>481</v>
      </c>
      <c r="C211" s="261" t="s">
        <v>482</v>
      </c>
      <c r="D211" s="220" t="s">
        <v>476</v>
      </c>
      <c r="E211" s="226">
        <v>1</v>
      </c>
      <c r="F211" s="228">
        <f>H211+J211</f>
        <v>0</v>
      </c>
      <c r="G211" s="229">
        <f>ROUND(E211*F211,2)</f>
        <v>0</v>
      </c>
      <c r="H211" s="229"/>
      <c r="I211" s="229">
        <f>ROUND(E211*H211,2)</f>
        <v>0</v>
      </c>
      <c r="J211" s="229"/>
      <c r="K211" s="229">
        <f>ROUND(E211*J211,2)</f>
        <v>0</v>
      </c>
      <c r="L211" s="229">
        <v>21</v>
      </c>
      <c r="M211" s="229">
        <f>G211*(1+L211/100)</f>
        <v>0</v>
      </c>
      <c r="N211" s="221">
        <v>0</v>
      </c>
      <c r="O211" s="221">
        <f>ROUND(E211*N211,5)</f>
        <v>0</v>
      </c>
      <c r="P211" s="221">
        <v>0</v>
      </c>
      <c r="Q211" s="221">
        <f>ROUND(E211*P211,5)</f>
        <v>0</v>
      </c>
      <c r="R211" s="221"/>
      <c r="S211" s="221"/>
      <c r="T211" s="222">
        <v>0</v>
      </c>
      <c r="U211" s="221">
        <f>ROUND(E211*T211,2)</f>
        <v>0</v>
      </c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136</v>
      </c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2">
        <v>180</v>
      </c>
      <c r="B212" s="218" t="s">
        <v>483</v>
      </c>
      <c r="C212" s="261" t="s">
        <v>484</v>
      </c>
      <c r="D212" s="220" t="s">
        <v>476</v>
      </c>
      <c r="E212" s="226">
        <v>1</v>
      </c>
      <c r="F212" s="228">
        <f>H212+J212</f>
        <v>0</v>
      </c>
      <c r="G212" s="229">
        <f>ROUND(E212*F212,2)</f>
        <v>0</v>
      </c>
      <c r="H212" s="229"/>
      <c r="I212" s="229">
        <f>ROUND(E212*H212,2)</f>
        <v>0</v>
      </c>
      <c r="J212" s="229"/>
      <c r="K212" s="229">
        <f>ROUND(E212*J212,2)</f>
        <v>0</v>
      </c>
      <c r="L212" s="229">
        <v>21</v>
      </c>
      <c r="M212" s="229">
        <f>G212*(1+L212/100)</f>
        <v>0</v>
      </c>
      <c r="N212" s="221">
        <v>0</v>
      </c>
      <c r="O212" s="221">
        <f>ROUND(E212*N212,5)</f>
        <v>0</v>
      </c>
      <c r="P212" s="221">
        <v>0</v>
      </c>
      <c r="Q212" s="221">
        <f>ROUND(E212*P212,5)</f>
        <v>0</v>
      </c>
      <c r="R212" s="221"/>
      <c r="S212" s="221"/>
      <c r="T212" s="222">
        <v>0</v>
      </c>
      <c r="U212" s="221">
        <f>ROUND(E212*T212,2)</f>
        <v>0</v>
      </c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136</v>
      </c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39">
        <v>181</v>
      </c>
      <c r="B213" s="240" t="s">
        <v>485</v>
      </c>
      <c r="C213" s="263" t="s">
        <v>486</v>
      </c>
      <c r="D213" s="241" t="s">
        <v>476</v>
      </c>
      <c r="E213" s="242">
        <v>1</v>
      </c>
      <c r="F213" s="243">
        <f>H213+J213</f>
        <v>0</v>
      </c>
      <c r="G213" s="244">
        <f>ROUND(E213*F213,2)</f>
        <v>0</v>
      </c>
      <c r="H213" s="244"/>
      <c r="I213" s="244">
        <f>ROUND(E213*H213,2)</f>
        <v>0</v>
      </c>
      <c r="J213" s="244"/>
      <c r="K213" s="244">
        <f>ROUND(E213*J213,2)</f>
        <v>0</v>
      </c>
      <c r="L213" s="244">
        <v>21</v>
      </c>
      <c r="M213" s="244">
        <f>G213*(1+L213/100)</f>
        <v>0</v>
      </c>
      <c r="N213" s="245">
        <v>0</v>
      </c>
      <c r="O213" s="245">
        <f>ROUND(E213*N213,5)</f>
        <v>0</v>
      </c>
      <c r="P213" s="245">
        <v>0</v>
      </c>
      <c r="Q213" s="245">
        <f>ROUND(E213*P213,5)</f>
        <v>0</v>
      </c>
      <c r="R213" s="245"/>
      <c r="S213" s="245"/>
      <c r="T213" s="246">
        <v>0</v>
      </c>
      <c r="U213" s="245">
        <f>ROUND(E213*T213,2)</f>
        <v>0</v>
      </c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136</v>
      </c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x14ac:dyDescent="0.2">
      <c r="A214" s="6"/>
      <c r="B214" s="7" t="s">
        <v>487</v>
      </c>
      <c r="C214" s="264" t="s">
        <v>487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AC214">
        <v>12</v>
      </c>
      <c r="AD214">
        <v>21</v>
      </c>
    </row>
    <row r="215" spans="1:60" x14ac:dyDescent="0.2">
      <c r="A215" s="247"/>
      <c r="B215" s="248" t="s">
        <v>28</v>
      </c>
      <c r="C215" s="265" t="s">
        <v>487</v>
      </c>
      <c r="D215" s="249"/>
      <c r="E215" s="249"/>
      <c r="F215" s="249"/>
      <c r="G215" s="260">
        <f>G8+G37+G50+G54+G58+G64+G66+G68+G82+G102+G104+G108+G114+G122+G127+G130+G133+G137+G165+G174+G185+G189+G196+G199+G207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AC215">
        <f>SUMIF(L7:L213,AC214,G7:G213)</f>
        <v>0</v>
      </c>
      <c r="AD215">
        <f>SUMIF(L7:L213,AD214,G7:G213)</f>
        <v>0</v>
      </c>
      <c r="AE215" t="s">
        <v>488</v>
      </c>
    </row>
    <row r="216" spans="1:60" x14ac:dyDescent="0.2">
      <c r="A216" s="6"/>
      <c r="B216" s="7" t="s">
        <v>487</v>
      </c>
      <c r="C216" s="264" t="s">
        <v>487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60" x14ac:dyDescent="0.2">
      <c r="A217" s="6"/>
      <c r="B217" s="7" t="s">
        <v>487</v>
      </c>
      <c r="C217" s="264" t="s">
        <v>487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60" x14ac:dyDescent="0.2">
      <c r="A218" s="250" t="s">
        <v>489</v>
      </c>
      <c r="B218" s="250"/>
      <c r="C218" s="26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60" x14ac:dyDescent="0.2">
      <c r="A219" s="251"/>
      <c r="B219" s="252"/>
      <c r="C219" s="267"/>
      <c r="D219" s="252"/>
      <c r="E219" s="252"/>
      <c r="F219" s="252"/>
      <c r="G219" s="253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AE219" t="s">
        <v>490</v>
      </c>
    </row>
    <row r="220" spans="1:60" x14ac:dyDescent="0.2">
      <c r="A220" s="254"/>
      <c r="B220" s="255"/>
      <c r="C220" s="268"/>
      <c r="D220" s="255"/>
      <c r="E220" s="255"/>
      <c r="F220" s="255"/>
      <c r="G220" s="25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60" x14ac:dyDescent="0.2">
      <c r="A221" s="254"/>
      <c r="B221" s="255"/>
      <c r="C221" s="268"/>
      <c r="D221" s="255"/>
      <c r="E221" s="255"/>
      <c r="F221" s="255"/>
      <c r="G221" s="25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60" x14ac:dyDescent="0.2">
      <c r="A222" s="254"/>
      <c r="B222" s="255"/>
      <c r="C222" s="268"/>
      <c r="D222" s="255"/>
      <c r="E222" s="255"/>
      <c r="F222" s="255"/>
      <c r="G222" s="25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60" x14ac:dyDescent="0.2">
      <c r="A223" s="257"/>
      <c r="B223" s="258"/>
      <c r="C223" s="269"/>
      <c r="D223" s="258"/>
      <c r="E223" s="258"/>
      <c r="F223" s="258"/>
      <c r="G223" s="259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60" x14ac:dyDescent="0.2">
      <c r="A224" s="6"/>
      <c r="B224" s="7" t="s">
        <v>487</v>
      </c>
      <c r="C224" s="264" t="s">
        <v>487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3:31" x14ac:dyDescent="0.2">
      <c r="C225" s="270"/>
      <c r="AE225" t="s">
        <v>491</v>
      </c>
    </row>
  </sheetData>
  <mergeCells count="6">
    <mergeCell ref="A1:G1"/>
    <mergeCell ref="C2:G2"/>
    <mergeCell ref="C3:G3"/>
    <mergeCell ref="C4:G4"/>
    <mergeCell ref="A218:C218"/>
    <mergeCell ref="A219:G223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2014-02-28T09:52:57Z</cp:lastPrinted>
  <dcterms:created xsi:type="dcterms:W3CDTF">2009-04-08T07:15:50Z</dcterms:created>
  <dcterms:modified xsi:type="dcterms:W3CDTF">2024-10-07T22:24:19Z</dcterms:modified>
</cp:coreProperties>
</file>