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O-01" sheetId="1" r:id="rId1"/>
    <sheet name="rozpočet garáž" sheetId="2" state="hidden" r:id="rId2"/>
    <sheet name="výkaz garáž" sheetId="3" state="hidden" r:id="rId3"/>
    <sheet name="rozpočet oplocení" sheetId="4" state="hidden" r:id="rId4"/>
    <sheet name="výkaz v. oplocení" sheetId="5" state="hidden" r:id="rId5"/>
    <sheet name="výk. garáž" sheetId="6" state="hidden" r:id="rId6"/>
  </sheets>
  <definedNames>
    <definedName name="_xlnm.Print_Area" localSheetId="0">'SO-01'!$A$1:$I$306</definedName>
  </definedNames>
  <calcPr fullCalcOnLoad="1"/>
</workbook>
</file>

<file path=xl/comments1.xml><?xml version="1.0" encoding="utf-8"?>
<comments xmlns="http://schemas.openxmlformats.org/spreadsheetml/2006/main">
  <authors>
    <author>Polisensky</author>
  </authors>
  <commentList>
    <comment ref="A278" authorId="0">
      <text>
        <r>
          <rPr>
            <b/>
            <sz val="8"/>
            <rFont val="Tahoma"/>
            <family val="2"/>
          </rPr>
          <t>Polisensky: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<sst xmlns="http://schemas.openxmlformats.org/spreadsheetml/2006/main" count="1760" uniqueCount="518">
  <si>
    <t>R776210001</t>
  </si>
  <si>
    <t>R776210002</t>
  </si>
  <si>
    <t>Kontrolní cena celkem</t>
  </si>
  <si>
    <t>0,04</t>
  </si>
  <si>
    <t>99722 - 1611</t>
  </si>
  <si>
    <t>12220 - 1102</t>
  </si>
  <si>
    <t>12220 - 1109</t>
  </si>
  <si>
    <t>56483 - 1111</t>
  </si>
  <si>
    <t>18480 - 2111</t>
  </si>
  <si>
    <t>18130 - 1102</t>
  </si>
  <si>
    <t>99877 - 5193</t>
  </si>
  <si>
    <t>R000114</t>
  </si>
  <si>
    <t>R000115</t>
  </si>
  <si>
    <t>KRYTY KOMUNIKACÍ</t>
  </si>
  <si>
    <t>Dopravné materiálu na povrch hřiště</t>
  </si>
  <si>
    <t>11320 - 4111</t>
  </si>
  <si>
    <t xml:space="preserve">                     Sokolovská 87/95, Praha 8</t>
  </si>
  <si>
    <t>Vytrhání obrubníků záhonových vč. Vybourání lože, dle bourání</t>
  </si>
  <si>
    <t>16270 - 1105</t>
  </si>
  <si>
    <t>Izolační přizdívka vnější tl. 10 cm z plných cihel</t>
  </si>
  <si>
    <t>Mazanina z prostého betonu tl. 10 cm s přehlazením</t>
  </si>
  <si>
    <t>M+D garážových sekčních vrat vel. 480x210 cm dle výběru - upřesní se dle výběru investora</t>
  </si>
  <si>
    <t>Pořadové položky</t>
  </si>
  <si>
    <t>Zkrácený popis</t>
  </si>
  <si>
    <t>M.j.</t>
  </si>
  <si>
    <t>Množství</t>
  </si>
  <si>
    <t>J.C.</t>
  </si>
  <si>
    <t>Celkem</t>
  </si>
  <si>
    <t xml:space="preserve">                    Nad Šárkou 16, PRAHA 6</t>
  </si>
  <si>
    <t>1.</t>
  </si>
  <si>
    <t>2.</t>
  </si>
  <si>
    <t>3.</t>
  </si>
  <si>
    <t>4.</t>
  </si>
  <si>
    <t>Zařízení staveniště</t>
  </si>
  <si>
    <t>%</t>
  </si>
  <si>
    <t>5.</t>
  </si>
  <si>
    <t>Kompletační činnost</t>
  </si>
  <si>
    <t>6.</t>
  </si>
  <si>
    <t>7.</t>
  </si>
  <si>
    <t>celkem</t>
  </si>
  <si>
    <t>5,0</t>
  </si>
  <si>
    <t>CELKEM</t>
  </si>
  <si>
    <t>2,0</t>
  </si>
  <si>
    <t>ZÁKLADY</t>
  </si>
  <si>
    <t>KONSTRUKCE  SVISLÉ</t>
  </si>
  <si>
    <t>PŘESUN  HMOT</t>
  </si>
  <si>
    <t>PROPOČET  NÁKLADŮ</t>
  </si>
  <si>
    <t xml:space="preserve">     CELKOVÁ   REKAPITULACE</t>
  </si>
  <si>
    <t>Práce   H S V</t>
  </si>
  <si>
    <t>Práce   P S V</t>
  </si>
  <si>
    <t>Bourací práce</t>
  </si>
  <si>
    <t>Řemesla</t>
  </si>
  <si>
    <t>D P H</t>
  </si>
  <si>
    <t>Nabídková cena celkem</t>
  </si>
  <si>
    <t>Poznámka</t>
  </si>
  <si>
    <r>
      <t xml:space="preserve">akce:   </t>
    </r>
    <r>
      <rPr>
        <b/>
        <sz val="12"/>
        <rFont val="Arial CE"/>
        <family val="2"/>
      </rPr>
      <t>RODINNÝ  DŮM</t>
    </r>
  </si>
  <si>
    <t>ZEMNÍ   PRÁCE</t>
  </si>
  <si>
    <t>KONSTRUKCE  VODOROVNÉ</t>
  </si>
  <si>
    <t>ÚPRAVY  POVRCHŮ</t>
  </si>
  <si>
    <t>DOKONČUJÍCÍ  KONSTRUKCE</t>
  </si>
  <si>
    <t>8.</t>
  </si>
  <si>
    <t>m3</t>
  </si>
  <si>
    <t>9.</t>
  </si>
  <si>
    <t>2,1</t>
  </si>
  <si>
    <t>m2</t>
  </si>
  <si>
    <t>7,0</t>
  </si>
  <si>
    <t>16,0</t>
  </si>
  <si>
    <t>10.</t>
  </si>
  <si>
    <t>11.</t>
  </si>
  <si>
    <t>12.</t>
  </si>
  <si>
    <t>13.</t>
  </si>
  <si>
    <t>14.</t>
  </si>
  <si>
    <t>15.</t>
  </si>
  <si>
    <t>16.</t>
  </si>
  <si>
    <t>17.</t>
  </si>
  <si>
    <t>Dtto, ale tl. 15 cm</t>
  </si>
  <si>
    <t>18.</t>
  </si>
  <si>
    <t>19.</t>
  </si>
  <si>
    <t>20.</t>
  </si>
  <si>
    <t>kpl</t>
  </si>
  <si>
    <t>ks</t>
  </si>
  <si>
    <t>1,0</t>
  </si>
  <si>
    <t>4,0</t>
  </si>
  <si>
    <t>m</t>
  </si>
  <si>
    <t>4,8</t>
  </si>
  <si>
    <t>0,6</t>
  </si>
  <si>
    <t>18,0</t>
  </si>
  <si>
    <t>Práce  P S V</t>
  </si>
  <si>
    <t>Dtto, ale svislého</t>
  </si>
  <si>
    <t>Přesun hmot</t>
  </si>
  <si>
    <t>10,7</t>
  </si>
  <si>
    <t>40,8</t>
  </si>
  <si>
    <t>70,0</t>
  </si>
  <si>
    <t>11,2</t>
  </si>
  <si>
    <t>25,0</t>
  </si>
  <si>
    <t>0</t>
  </si>
  <si>
    <t>14,3</t>
  </si>
  <si>
    <t>10,1</t>
  </si>
  <si>
    <t xml:space="preserve">             Dolní Lomnice u Kunic</t>
  </si>
  <si>
    <t xml:space="preserve">             poz. č. 548 / 14</t>
  </si>
  <si>
    <r>
      <t>investor:</t>
    </r>
    <r>
      <rPr>
        <b/>
        <sz val="12"/>
        <rFont val="Arial CE"/>
        <family val="2"/>
      </rPr>
      <t xml:space="preserve"> Mgr. Jan FUCHS</t>
    </r>
  </si>
  <si>
    <t xml:space="preserve">                Pöslova 261 / 4, Praha 10</t>
  </si>
  <si>
    <r>
      <t xml:space="preserve">projektant : </t>
    </r>
    <r>
      <rPr>
        <b/>
        <sz val="12"/>
        <rFont val="Arial CE"/>
        <family val="2"/>
      </rPr>
      <t>ATELIER  PETR  HŮDA</t>
    </r>
  </si>
  <si>
    <t xml:space="preserve">                    Volarská 370, PRAHA 4</t>
  </si>
  <si>
    <r>
      <t xml:space="preserve">vypracoval: </t>
    </r>
    <r>
      <rPr>
        <b/>
        <sz val="12"/>
        <rFont val="Arial CE"/>
        <family val="2"/>
      </rPr>
      <t>R. POLIŠENSKÝ</t>
    </r>
  </si>
  <si>
    <r>
      <t xml:space="preserve">datum       : </t>
    </r>
    <r>
      <rPr>
        <b/>
        <sz val="12"/>
        <rFont val="Arial CE"/>
        <family val="2"/>
      </rPr>
      <t>15. 10. 2003</t>
    </r>
  </si>
  <si>
    <t>REKAPITULACE   H S V</t>
  </si>
  <si>
    <t>ZEMNÍ  PRÁCE</t>
  </si>
  <si>
    <t>Základové pásy z prostého betonu B15 - vč. potřebného bednění</t>
  </si>
  <si>
    <t>Výztuž z Kari sítí do mazaniny</t>
  </si>
  <si>
    <t>Vyzdívka mezi nosníky z plných cihel</t>
  </si>
  <si>
    <t>Věnce ztužující ze ŽB 25 na zdivu vč. výztuže</t>
  </si>
  <si>
    <t>Bednění věnců vč. odbednění</t>
  </si>
  <si>
    <t>Vnitřní omítky stěn štukové 2 vrstvé</t>
  </si>
  <si>
    <t>3,5</t>
  </si>
  <si>
    <t>Vyčištění objektu po dokončení stavby</t>
  </si>
  <si>
    <t>20,0</t>
  </si>
  <si>
    <t>Lešení vnitřní a vnější kozové do 1,2 m</t>
  </si>
  <si>
    <t>Přesun hmot prací  HSV, pol. 2-6</t>
  </si>
  <si>
    <t>REKAPITULACE   P S V</t>
  </si>
  <si>
    <t>Montáž a dodávka penetračního nátěru vodorovného vč. napojení</t>
  </si>
  <si>
    <t>Montáž svařované izolace z pásů vodorovná</t>
  </si>
  <si>
    <t>Montáž izolace střechy z folie PVC s vytažením do stěn</t>
  </si>
  <si>
    <t>Dodávka folie PVC Alkorplan 35177 tl. 1,5 mm, x 1,15</t>
  </si>
  <si>
    <t>18,2</t>
  </si>
  <si>
    <t>Montáž podlah z keramických dlaždic lepením do tmelu s napojením</t>
  </si>
  <si>
    <t>Dodávka keramických dlaždic dle výběru investora, x 1,1</t>
  </si>
  <si>
    <t>Dodávka lepícího tmelu a spárovačky pro dlažbu</t>
  </si>
  <si>
    <t>M+D parapetu vnitřního z keramických dlaždic š. 20 cm</t>
  </si>
  <si>
    <t>Malby stěn a stropů Primalex na nových omítkách</t>
  </si>
  <si>
    <t>Drobné pomocné a dokončující práce dle potřeby</t>
  </si>
  <si>
    <t>REKAPITULACE  ŘEMESLA</t>
  </si>
  <si>
    <t>SILNOPROUD  A  HROMOSVOD</t>
  </si>
  <si>
    <t>Samostatná   GARÁŽ</t>
  </si>
  <si>
    <t>22,1</t>
  </si>
  <si>
    <t>Přizdívka fasády z lícových cihel Klinker 240x110x65 mm</t>
  </si>
  <si>
    <t>Spárování fasádního zdiva</t>
  </si>
  <si>
    <t>V Ý K A Z    V Ý M Ě R</t>
  </si>
  <si>
    <t>Odkopávka zeminy v hor. 3 vč. části před garáží pro podkladní vrstvy s urovnáním terénu</t>
  </si>
  <si>
    <t>207,9</t>
  </si>
  <si>
    <t>59621 - 1121</t>
  </si>
  <si>
    <t>Výkop rýh pro základové pasy šířky do 60 cm vč. lepivosti a manipulace v hor. 4 do 100 m3</t>
  </si>
  <si>
    <t>Sejmutí ornice tl. 20 cm s uložením na pozemku</t>
  </si>
  <si>
    <t>27,7</t>
  </si>
  <si>
    <t>Rozprostření ornice na střeše garáže v tl. 20 cm vč. manipulace</t>
  </si>
  <si>
    <t>52,2</t>
  </si>
  <si>
    <t>Manipulace se zeminou pro zásypy na staveništi vč. nakládání</t>
  </si>
  <si>
    <t>35,1</t>
  </si>
  <si>
    <t>Zásyp kolem objektu se zhutněním</t>
  </si>
  <si>
    <t>184,0</t>
  </si>
  <si>
    <t>Poplatek za skládku</t>
  </si>
  <si>
    <t>Podsyp ze štěrkopísku tl. 8 cm pod mazaninu</t>
  </si>
  <si>
    <t>Lože a obsyp drenážního potrubí ze štěrkopísku</t>
  </si>
  <si>
    <t>6,7</t>
  </si>
  <si>
    <t>Drenážní odvodnění z trub DN 100 mm</t>
  </si>
  <si>
    <t>M+D odtokového žlabu za garáží ve spádu z betonových tvarovek vč. lože</t>
  </si>
  <si>
    <t>Podkladní mazanina z prostého betonu tl. 10 cm s vložením výztuže</t>
  </si>
  <si>
    <t>4,3</t>
  </si>
  <si>
    <t>42,9</t>
  </si>
  <si>
    <t>Zdivo nosné z tvárnic betonových - KB bloky,  tl. 30 cm vč. zálivky a výztuže</t>
  </si>
  <si>
    <t>Atikové zdivo z plných cihel tl. 15 cm</t>
  </si>
  <si>
    <t>M+D překladu z válcovaných nosníků nad vraty vč. orabicování</t>
  </si>
  <si>
    <t>5,4</t>
  </si>
  <si>
    <t>Zdivo příček z plných cihel tl. 10 cm</t>
  </si>
  <si>
    <t>3,9</t>
  </si>
  <si>
    <t>9,4</t>
  </si>
  <si>
    <t>M+D překladů ŽB dl. 150 cm</t>
  </si>
  <si>
    <t>25,7</t>
  </si>
  <si>
    <t>Stropní deska ze ŽB 25 vč. výztuže tl. 15 cm</t>
  </si>
  <si>
    <t>Bednění stropní desky vč. podpěrné konstrukce a odstranění</t>
  </si>
  <si>
    <t>46,7</t>
  </si>
  <si>
    <t>83,1</t>
  </si>
  <si>
    <t xml:space="preserve">Vyspravení stropů monolitických </t>
  </si>
  <si>
    <t>Vnější omítka štuková stěn vč. nátěru</t>
  </si>
  <si>
    <t>27,9</t>
  </si>
  <si>
    <t>Štěrkový polštář tl. 6 cm na střeše</t>
  </si>
  <si>
    <t>Osazení obložkové zárubně</t>
  </si>
  <si>
    <t>Osazení rámu garážových vrat</t>
  </si>
  <si>
    <t>Osazení rámů oken do 1 m2</t>
  </si>
  <si>
    <t>45,9</t>
  </si>
  <si>
    <t>M+D ventilačních mřížek oboustranných do zdiva</t>
  </si>
  <si>
    <t>Dtto, ale do stropu vč. stříšek</t>
  </si>
  <si>
    <t>55,0</t>
  </si>
  <si>
    <t>81,6</t>
  </si>
  <si>
    <t>Dtto, ale svislá dvojitá, 2 x 40,8</t>
  </si>
  <si>
    <t>Dodávka pásů svařovacích Bitagit 40 Al mineral , 55,0x1,15 + 81,6x1,2</t>
  </si>
  <si>
    <t>161,0</t>
  </si>
  <si>
    <t>60,2</t>
  </si>
  <si>
    <t>Montáž ochranné textilie oboustranně, 2x 60,2</t>
  </si>
  <si>
    <t>120,4</t>
  </si>
  <si>
    <t>Dodávka ochranné geotextilie Alkorplus 81009, 120,4 x 1,1</t>
  </si>
  <si>
    <t>133,0</t>
  </si>
  <si>
    <t>Oplechování nadezdívky z plechu Cu s přesahem rš. 600 mm</t>
  </si>
  <si>
    <t>Oplechování parapetu rš. 250 mm</t>
  </si>
  <si>
    <t>1,3</t>
  </si>
  <si>
    <t>M+D dřevěných oken vel. 120 x 60 cm</t>
  </si>
  <si>
    <t>52,0</t>
  </si>
  <si>
    <t>129,8</t>
  </si>
  <si>
    <t>Odvoz zeminy vytlačené - do 10 km dle skutečnosti</t>
  </si>
  <si>
    <t>kg</t>
  </si>
  <si>
    <t>č. pol.</t>
  </si>
  <si>
    <t xml:space="preserve">                     SPOL. S R.O.</t>
  </si>
  <si>
    <t>PODKLADNÍ KONSTRUKCE</t>
  </si>
  <si>
    <t>SADOVÉ ÚPRAVY</t>
  </si>
  <si>
    <r>
      <t xml:space="preserve">projektant.:    </t>
    </r>
    <r>
      <rPr>
        <b/>
        <sz val="10"/>
        <rFont val="Arial CE"/>
        <family val="2"/>
      </rPr>
      <t>SPORTOVNÍ PROJEKTY,</t>
    </r>
  </si>
  <si>
    <r>
      <t xml:space="preserve">vypracoval:    </t>
    </r>
    <r>
      <rPr>
        <b/>
        <sz val="10"/>
        <rFont val="Arial CE"/>
        <family val="2"/>
      </rPr>
      <t>R. Polišenský</t>
    </r>
  </si>
  <si>
    <t>21,0</t>
  </si>
  <si>
    <t>POVRCHY  POVLAKOVÉ SPORTOVNÍ</t>
  </si>
  <si>
    <t>D P H - dle platné sazby</t>
  </si>
  <si>
    <t>t</t>
  </si>
  <si>
    <t>PRÁCE H S V</t>
  </si>
  <si>
    <t>Inženýrská činnost</t>
  </si>
  <si>
    <t>16710 - 1101</t>
  </si>
  <si>
    <t>95290 - 1411</t>
  </si>
  <si>
    <t>R000111</t>
  </si>
  <si>
    <t>R000112</t>
  </si>
  <si>
    <t>R000113</t>
  </si>
  <si>
    <t>Kód položky</t>
  </si>
  <si>
    <t>91623 - 1213</t>
  </si>
  <si>
    <t>592170001R</t>
  </si>
  <si>
    <t>91699 - 1121</t>
  </si>
  <si>
    <t>91972 - 6122</t>
  </si>
  <si>
    <t>5724700R</t>
  </si>
  <si>
    <t>Dtto, ale odstranění</t>
  </si>
  <si>
    <t>12110 - 1102</t>
  </si>
  <si>
    <t>Příplatek za lepivost hor. 3</t>
  </si>
  <si>
    <t>13220 - 1101</t>
  </si>
  <si>
    <t>13220 - 1109</t>
  </si>
  <si>
    <t>18195 - 1102</t>
  </si>
  <si>
    <t>16230 - 1101</t>
  </si>
  <si>
    <t>99722 - 1551</t>
  </si>
  <si>
    <t>99722 - 1559</t>
  </si>
  <si>
    <t>99722 - 1855</t>
  </si>
  <si>
    <t>99822 - 5111</t>
  </si>
  <si>
    <t>18040 - 2111</t>
  </si>
  <si>
    <t>18340 - 3153</t>
  </si>
  <si>
    <t>18580 - 2113</t>
  </si>
  <si>
    <t>18580 - 3211</t>
  </si>
  <si>
    <t>Vodorovné přemístění - Dovoz ornice do 50-500 m hor. 1-4 pro doplnění travnaté plochy</t>
  </si>
  <si>
    <t>17120 - 1201</t>
  </si>
  <si>
    <t>17120 - 1211</t>
  </si>
  <si>
    <t>27331 - 3611</t>
  </si>
  <si>
    <t>27335 - 1215</t>
  </si>
  <si>
    <t>27335 - 1216</t>
  </si>
  <si>
    <t>R776210004</t>
  </si>
  <si>
    <t>R776210005</t>
  </si>
  <si>
    <t>Odplevelení stávající plochy po rozprostření ornice a zeminy pro osetí postřikem</t>
  </si>
  <si>
    <t>Uválcování plochy po výsevu</t>
  </si>
  <si>
    <t>R776210003</t>
  </si>
  <si>
    <t>99722 - 1845</t>
  </si>
  <si>
    <t>pár</t>
  </si>
  <si>
    <t>TRUBNÍ VEDENÍ - ODVODNĚNÍ</t>
  </si>
  <si>
    <t>Podklad z drceného kameniva fr. 8-16 mm, tl. 5 cm pod chodník, dle dlažby</t>
  </si>
  <si>
    <t>Podklad ze štěrkorti tl. 10 cm pod dlažbu, fr. 0 - 63 mm</t>
  </si>
  <si>
    <t>56481 - 1111</t>
  </si>
  <si>
    <t>Uložení sypaniny na skládku</t>
  </si>
  <si>
    <t>99722 - 1561</t>
  </si>
  <si>
    <t>99722 - 1569</t>
  </si>
  <si>
    <t>Nakládání suti na dopravní prostředky pro vodorovnou dopravu na skládku</t>
  </si>
  <si>
    <t>99722 - 1815</t>
  </si>
  <si>
    <t>Poplatek za uložení stavebního odpadu  na skládce z kameniva</t>
  </si>
  <si>
    <t>SPORTOVNÍ VYBAVENÍ, MOBILIÁŘ</t>
  </si>
  <si>
    <t>27531 - 3711</t>
  </si>
  <si>
    <t>27535 - 1215</t>
  </si>
  <si>
    <t>27535 - 1216</t>
  </si>
  <si>
    <t>95396 - 1112</t>
  </si>
  <si>
    <t>95396 - 1212</t>
  </si>
  <si>
    <t>Chemická patrona M10 do hl 90 mm</t>
  </si>
  <si>
    <t>95396 - 5115</t>
  </si>
  <si>
    <t>Kotevní šrouby M10, dl. Do 130 mm</t>
  </si>
  <si>
    <t>95396 - 5315R</t>
  </si>
  <si>
    <t>M+D matice a podložky M16</t>
  </si>
  <si>
    <t>Obdělání půdy hrabáním</t>
  </si>
  <si>
    <t>R pol.</t>
  </si>
  <si>
    <t>Dtto, ale pod nové travnaté plochy, dle sadových úprav</t>
  </si>
  <si>
    <t xml:space="preserve">Rozprostření ornice s urovnáním v rovině nebo ve svahu do 1:5 jednotlivě do 500 m2 v tl. 15 cm - dopadová plocha koule a kolem dráhy dle osetí </t>
  </si>
  <si>
    <t>Přesun hmot z pol. 2 - 7</t>
  </si>
  <si>
    <t>11310 - 7241R</t>
  </si>
  <si>
    <t>0,018</t>
  </si>
  <si>
    <t>91973 - 1112</t>
  </si>
  <si>
    <t>R000116</t>
  </si>
  <si>
    <t>58331001R</t>
  </si>
  <si>
    <r>
      <t xml:space="preserve">stavba:  </t>
    </r>
    <r>
      <rPr>
        <b/>
        <sz val="10"/>
        <rFont val="Arial CE"/>
        <family val="0"/>
      </rPr>
      <t xml:space="preserve">  Rekonstrukce školního hřiště</t>
    </r>
  </si>
  <si>
    <t xml:space="preserve">               Gymnázium BENEŠOV</t>
  </si>
  <si>
    <r>
      <t>objednatel:</t>
    </r>
    <r>
      <rPr>
        <b/>
        <sz val="10"/>
        <rFont val="Arial CE"/>
        <family val="2"/>
      </rPr>
      <t xml:space="preserve"> Město Benešov</t>
    </r>
  </si>
  <si>
    <t xml:space="preserve">                 Masyrykovo náměstí 100</t>
  </si>
  <si>
    <t xml:space="preserve">                 256 01  BENEŠOV</t>
  </si>
  <si>
    <r>
      <t xml:space="preserve">objekt    :   </t>
    </r>
    <r>
      <rPr>
        <b/>
        <sz val="10"/>
        <rFont val="Arial CE"/>
        <family val="0"/>
      </rPr>
      <t>SO-01  Rekonstrukce hřiště</t>
    </r>
  </si>
  <si>
    <r>
      <t xml:space="preserve">datum       :  </t>
    </r>
    <r>
      <rPr>
        <b/>
        <sz val="10"/>
        <rFont val="Arial CE"/>
        <family val="0"/>
      </rPr>
      <t xml:space="preserve"> srpen 2018</t>
    </r>
  </si>
  <si>
    <t>KONSTRUKCE  ZÁMEČNICKÉ - ATYP</t>
  </si>
  <si>
    <t>R800767 - 0001</t>
  </si>
  <si>
    <t>R800767 - 0002</t>
  </si>
  <si>
    <t>R800767 - 0003</t>
  </si>
  <si>
    <t>R800767 - 0004</t>
  </si>
  <si>
    <t>R800767 - 0005</t>
  </si>
  <si>
    <t>99767 - 1111</t>
  </si>
  <si>
    <t>KONSTRUKCE ZÁMEČNICKÉ - ATYP</t>
  </si>
  <si>
    <t>KONSTRUKCE TRUHLÁŘSKÉ</t>
  </si>
  <si>
    <t>KONSTRUKCE TESAŘSKÉ</t>
  </si>
  <si>
    <t>76213 - 4122</t>
  </si>
  <si>
    <t>99876 - 2102</t>
  </si>
  <si>
    <t>Zásyp umělého trávníku z křemičitého písku fr. 0,6 - 1,2 mm, 11,0 kg/m2</t>
  </si>
  <si>
    <t>NÁTĚRY</t>
  </si>
  <si>
    <t>99876 - 7801</t>
  </si>
  <si>
    <t>Založení trávníku výsevem travním semenem vč. Ošetření a zalití - kolem objektů - 1,0*(36,0 + 20,0 + 6,0 + 22,0 + 29,0 + 2,5 + 5,1 + 2,0) +  koule odhod - 56,0</t>
  </si>
  <si>
    <t>178,6</t>
  </si>
  <si>
    <t>Dodávka travního semene  30 g/m2 m2 vč. Ztratného, 178,6 x 0,03 x 1,03</t>
  </si>
  <si>
    <t>5,6</t>
  </si>
  <si>
    <t>Hnojení trávníku umělým hnojivem na široko, 2,5 kg/100 m2, 178,6 : 100 x 2,5</t>
  </si>
  <si>
    <t>4,5</t>
  </si>
  <si>
    <t>93511 - 3211R</t>
  </si>
  <si>
    <t>Osazení  krycího roštu do stávajícího odvodňovacího žlabu do š. 200 mm</t>
  </si>
  <si>
    <t>101,0</t>
  </si>
  <si>
    <t>Úprava a vyčištění stávajícího odvodňovacího žlabu pro osazení nové mřížky</t>
  </si>
  <si>
    <t>10,3</t>
  </si>
  <si>
    <t>34,0</t>
  </si>
  <si>
    <t>97905 - 4441</t>
  </si>
  <si>
    <t>Očištění vybouraných prvků komunikací před novým položením z dlaždic</t>
  </si>
  <si>
    <t>Kladení dlažby chodníků z nových betonových  dlažeb tl. 6 cm do vel. 0,25 m2 jednotlivě do 50 m2 vč. Lože v tl. 3 cm, 28,84*1,45</t>
  </si>
  <si>
    <t>41,8</t>
  </si>
  <si>
    <t>specifikace</t>
  </si>
  <si>
    <t>Dodávka betonových dlaždic vel. 50x50 cm v tl. 6 cm  - dle stávajících, 41,8*1,05</t>
  </si>
  <si>
    <t>44,0</t>
  </si>
  <si>
    <t>56620 - 1111</t>
  </si>
  <si>
    <t>Úprava dosavadního povrchu s urovnáním pod stávající dlažbu</t>
  </si>
  <si>
    <t>M+D branek malých 300x200 cm na házenou se sítí a záclonkou s basketbalovou deskoui a  košem pozinkovaným se síťkou, vel. 110*70 cm, branka kotvená do základu, ozn. X02 - X0,6</t>
  </si>
  <si>
    <t>M+D sloupků na volejbal, nohejbal, ozn. X01</t>
  </si>
  <si>
    <t>M+D osazovacích pouzder pro sloupky na volejbal do sportovního povrchu do betonové patky, ozn. X01</t>
  </si>
  <si>
    <t>Montáž a dodávka zarážecího břevna ke kruhu - vodovzdorná překližka, ozn. X09</t>
  </si>
  <si>
    <t>M+D lavičky bez opěrátka, vel. 1820x450x500  mm, ozn. X07</t>
  </si>
  <si>
    <t>R000117</t>
  </si>
  <si>
    <t>R000118</t>
  </si>
  <si>
    <t>Montáž a dodávka odrazového prkna před doskočištěm skoku dalekého kompletní vč. Osazovacího truhlíku a zaslepovacího prvku -  dle výběru, ozn, X08</t>
  </si>
  <si>
    <t>Montáž - položení sportovního povrchu hřiště z umělého trávníku dle projektu tl. 24 mm, 17,62*34,0 - 4*1,4*2,1/2</t>
  </si>
  <si>
    <t>593,2</t>
  </si>
  <si>
    <t>653,0</t>
  </si>
  <si>
    <t xml:space="preserve">Montáž a dodávka lajnování pro volejbal, házenou, fotbal a basketbal s vyřezáním a vlepováním - modré lajny - 2*18,0 + 4*9,0 + 4*0,2, žluté - 4*5,0 + 4*4,0 + 4*1,0 + 4*2,5 + 2*1,0 + 4*0,6 + 2*0,4 + 2*22,0 + 16,0, bílé - 3*18,0 - 2*31,7 + 4*6,0 + 2*5,0 + 6*0,2 + 12*0,1 + 4*0,5 + 2*3,14*1,8*2 + 2*4,5 + 4*3,0 + 2*18,0 </t>
  </si>
  <si>
    <t>424,0</t>
  </si>
  <si>
    <t>Montáž - položení a dodávka sportovního povrchu rozběžiště a rovinky z litého polyuretanu SP dle projektu tl. 13 mm, 35,91*1,66</t>
  </si>
  <si>
    <t>59,6</t>
  </si>
  <si>
    <t>Montáž a dodávka lajnování atletické dráhy a skoků strojním nástřikem vč. Pronájmu stroje - bílé lajny, 2*36,0</t>
  </si>
  <si>
    <t>72,0</t>
  </si>
  <si>
    <t>R776210006</t>
  </si>
  <si>
    <t>R776210007</t>
  </si>
  <si>
    <t>R776210008</t>
  </si>
  <si>
    <t>Položení a dodávka povrchu z pryžové štěpky na upravený povrch v tl. 40 mm, 5,11*15,1 - 2*1,0/2</t>
  </si>
  <si>
    <t>76,2</t>
  </si>
  <si>
    <t>Montáž a dodávka geotextilie 300 g/m2 na upravenou pláň - dodavatel štěpky, 76,1*1,1</t>
  </si>
  <si>
    <t>84,0</t>
  </si>
  <si>
    <t>R776210009</t>
  </si>
  <si>
    <t>R776210010</t>
  </si>
  <si>
    <t>R776210011</t>
  </si>
  <si>
    <t>Montáž bednění stěn z hoblovaných fošen na stávající kotevní prvky - spodní část oplocení, 2*0,16*101,2</t>
  </si>
  <si>
    <t>32,4</t>
  </si>
  <si>
    <t>Dodávka fošen smrkových hoblovaných š. 160 mm, tl. 24 mm, 32,4*1,1</t>
  </si>
  <si>
    <t>36,0</t>
  </si>
  <si>
    <t>380,0</t>
  </si>
  <si>
    <t>Spojovací materiál pro uchycení fošen z nerezového materiálu, šrouby, matky vč.podložek -upřesní se dle projektu</t>
  </si>
  <si>
    <t>78322 - 6100</t>
  </si>
  <si>
    <t>78322 - 5100</t>
  </si>
  <si>
    <t>Dtto, ale vrchní 2x s 1x email</t>
  </si>
  <si>
    <t>78390 - 3811</t>
  </si>
  <si>
    <t>78390 - 4811</t>
  </si>
  <si>
    <t>Dtto, ale odrezivění</t>
  </si>
  <si>
    <t>Nátěr ocelových doplňkových konstrukcí syntetický základní - sloupy záchytného hrazení, 12*8,0*0,2</t>
  </si>
  <si>
    <t>19,2</t>
  </si>
  <si>
    <t>78378 - 2303</t>
  </si>
  <si>
    <t>Nátěr tesařských výrobků protihnilobný, 2*0,38*101,2</t>
  </si>
  <si>
    <t>77,0</t>
  </si>
  <si>
    <t>78372 - 6870</t>
  </si>
  <si>
    <t>Dtto, ale lakem bezbarvým trojnásobným</t>
  </si>
  <si>
    <t>Odmaštění stávajících nově natíraných ocelových konstrukcí</t>
  </si>
  <si>
    <t>Montáž a dodávka ochranných sítí polyamid PAD černých, s oky 45x45 cm, tl. 3 mm na ocelová lanka, (2*5,0*20,0) x 1,1 prořez</t>
  </si>
  <si>
    <t>56476 - 1111</t>
  </si>
  <si>
    <t>Podklad z kameniva drceného hrubého fr. 0 - 63 mm  tl. 20 cm, rozběh</t>
  </si>
  <si>
    <t>Podklad ze štěrkodrti fr. 0 - 32 mm v tl. 50 mm pod plochu s urovnáním</t>
  </si>
  <si>
    <t>57613 - 6111</t>
  </si>
  <si>
    <t>Asfaltový koberec otevřený jemnozrnný modifikovaný tl. 40 mm  AKOJ</t>
  </si>
  <si>
    <t>57323 - 1111</t>
  </si>
  <si>
    <t>Postřik penetrační živičný</t>
  </si>
  <si>
    <t>Asfaltový koberec otevřený hrubozrnný modifikovaný tl. 40 mm  AKOH</t>
  </si>
  <si>
    <t>57613 - 6311</t>
  </si>
  <si>
    <t>56486 - 1111</t>
  </si>
  <si>
    <t>Podklad z drceného kameniva fr. 16 - 32 mm v tl. 200 mm pod dopadovou plochu, 2,88*8,88</t>
  </si>
  <si>
    <t>25,6</t>
  </si>
  <si>
    <t>Geotextilie netkaná pro separaci a filtraci do 300 g/m2,  - pod plochu doskočiště, /2,88*8,88 + 2*0,3*(2,88+8,88) + 4,0*10,0/  x 1,1</t>
  </si>
  <si>
    <t>80,0</t>
  </si>
  <si>
    <t xml:space="preserve">Kotvy chemické s vyvrtáním otvoru do betonu M10 do hl. 90 mm - osazování laviček, 8,0 *4 </t>
  </si>
  <si>
    <t>32,0</t>
  </si>
  <si>
    <t>1072,4</t>
  </si>
  <si>
    <t xml:space="preserve">Vyčištění objektu po dokončení stavebních a bouracích prací, 593,2 + 76,2 + 34,0 + 41,8 + 59,6 + 122,6 + 4,0*10,0 + 105,0 </t>
  </si>
  <si>
    <t>938920 - 8411</t>
  </si>
  <si>
    <t>105,0</t>
  </si>
  <si>
    <t>Čištění stávajících přístupových dlažeb od travin a nánosů mimo hřiště, stanoveno elektronicky</t>
  </si>
  <si>
    <t>Rpoložka</t>
  </si>
  <si>
    <t>57225 - 1112</t>
  </si>
  <si>
    <t>118,6</t>
  </si>
  <si>
    <t>Vyčištění stávající plochy hřiště po odebrání stávajícího povrchu</t>
  </si>
  <si>
    <t>27431 - 3611</t>
  </si>
  <si>
    <t>Dtto, ale základová deska pod záchytnou vanu - obruba doskočiště, 25,8*0,6*0,2 x 1</t>
  </si>
  <si>
    <t>Bednění základových desek a pásů oboustranné snímatelné - zřízení, 25,8*2*0,2 + 23,8*2*0,4</t>
  </si>
  <si>
    <t>3,8</t>
  </si>
  <si>
    <t>3,1</t>
  </si>
  <si>
    <t>29,5</t>
  </si>
  <si>
    <t xml:space="preserve">Základové patky z prostého betonu C20/25, pod lavičky, 0,6*0,4*0,6*2*4 </t>
  </si>
  <si>
    <t>1,2</t>
  </si>
  <si>
    <t>Bednění základových patek oboustranné snímatelné - zřízení, 0,2*2,2*8</t>
  </si>
  <si>
    <t>3,6</t>
  </si>
  <si>
    <t>Dodávka sadových obrubníků vel. 5x25 cm, dl. 50 cm, 92,7  x 2 x 1,02</t>
  </si>
  <si>
    <t>190,0</t>
  </si>
  <si>
    <t>Zarovnání styčné plochy u stávajících povrchů a dlažby, 15,1 + 3,3 + 2,3 + 2,5 + 27,5 + 15,0</t>
  </si>
  <si>
    <t>65,7</t>
  </si>
  <si>
    <t>R000119</t>
  </si>
  <si>
    <t>R000120</t>
  </si>
  <si>
    <t>R000121</t>
  </si>
  <si>
    <t>R000122</t>
  </si>
  <si>
    <t>Dtto, ale  STUPŇOVANÁ LAVICE, ozn. X12</t>
  </si>
  <si>
    <t>Dtto, ale OTOČNÁ LAVICE, ozn. X13</t>
  </si>
  <si>
    <t>Dtto, ale STALKY light, ozn. X11</t>
  </si>
  <si>
    <t>Dtto, ale TABULE S NÁVODY, ozn. X14</t>
  </si>
  <si>
    <t>Montáž prvků vč. Betonáže základů</t>
  </si>
  <si>
    <t>R000123</t>
  </si>
  <si>
    <t>Dopravné prvků</t>
  </si>
  <si>
    <t>M+D prodloužení sloupků pro oplocení se sítěmi z ocelových trubek - profil dle stávajících sloupků - nastavení v dl. 300 cm, svislých se žárovým pozinkováním a vyrobením</t>
  </si>
  <si>
    <t xml:space="preserve">M+D závěsných lanek pro ochrannou síť s ukotvením, 5*20,0*1,1 </t>
  </si>
  <si>
    <t>M+D pomocných ocelových konstrukcí pro zavěšení lanek na sloupky s pozinkováním navařené, 6*2*3,0</t>
  </si>
  <si>
    <t>594,0</t>
  </si>
  <si>
    <t>11311 - 7241R</t>
  </si>
  <si>
    <t>Odstranění krytů  hřiště z umělé trávy  do tl. Do 50 mm v ploše přes 200 m2 s naložením, stanoveno elektronicky - dle výkresu bourání</t>
  </si>
  <si>
    <t>Dtto, ale krytu rozběhu do tl. 20 mm</t>
  </si>
  <si>
    <t>0,015</t>
  </si>
  <si>
    <t>53,0</t>
  </si>
  <si>
    <t>90,0</t>
  </si>
  <si>
    <t>11310 - 6121</t>
  </si>
  <si>
    <t>45,0</t>
  </si>
  <si>
    <t>Rozebrání dlažeb z betonových dlaždic opatrné pro zpětné použití, 34,0 + 11,0, do suti 20 %</t>
  </si>
  <si>
    <t>0,06</t>
  </si>
  <si>
    <t>11310 - 7112</t>
  </si>
  <si>
    <t>0,24</t>
  </si>
  <si>
    <t>Odstranění podkladů z kameniva dle bourání v tl. Do 20 cm v ploše do 50 m2, 20,0 + 34,0 + 11,0 + 56,0 + 53,0</t>
  </si>
  <si>
    <t>174,0</t>
  </si>
  <si>
    <t xml:space="preserve">R položka </t>
  </si>
  <si>
    <t>120,0</t>
  </si>
  <si>
    <t>0,003</t>
  </si>
  <si>
    <t>Odstranění dřevěných hranolů z betonového základu - doskočiště</t>
  </si>
  <si>
    <t>202,0</t>
  </si>
  <si>
    <t>Odstranění dřevěného hrazení šroubovaného ve spodní části oplocení hřiště, 2 x 101,0</t>
  </si>
  <si>
    <t>0,0015</t>
  </si>
  <si>
    <t>Odstranění stávajících ocelových mřížek odvodňovacích žlábků</t>
  </si>
  <si>
    <t>Odstranění stávajících laviček</t>
  </si>
  <si>
    <t>Vybourání základů laviček a kolem doskočiště z prostého betonu -  8*0,4*0,4*0,6 + 20,0*0,2*0,5</t>
  </si>
  <si>
    <t>2,2</t>
  </si>
  <si>
    <t>2,8</t>
  </si>
  <si>
    <t>96104 - 4111</t>
  </si>
  <si>
    <t>11310 - 7241</t>
  </si>
  <si>
    <t>Odstranění podkladů živičných v tl. Do 50 mm - vadné části po odstranění umělého trávníku - do 20 % z celé plochy, 594,0 x 0,2</t>
  </si>
  <si>
    <t>118,8</t>
  </si>
  <si>
    <t>0,098</t>
  </si>
  <si>
    <t>Odřezání části zahnutých sloupků</t>
  </si>
  <si>
    <t>6,0</t>
  </si>
  <si>
    <t>Vodorovná doprava  suti na skládku do 1 km, do 10 km - upřesní se dle investora, ze sypkých materiálů, pol. 4</t>
  </si>
  <si>
    <t>Příplatek za každý další 1 km, 9 x 41,8</t>
  </si>
  <si>
    <t>376,2</t>
  </si>
  <si>
    <t>0,012</t>
  </si>
  <si>
    <t>0,068</t>
  </si>
  <si>
    <t>0,0055</t>
  </si>
  <si>
    <t>Poplatek za uložení stavebního odpadu  na skládce z umělých a živičných povrchů, pol. 1, 2, 6, 12</t>
  </si>
  <si>
    <t>23,5</t>
  </si>
  <si>
    <t>Poplatek za uložení stavebního odpadu  na skládce z betonu, pol. 3, 5, 11</t>
  </si>
  <si>
    <t>12,5</t>
  </si>
  <si>
    <t>21.</t>
  </si>
  <si>
    <t>22.</t>
  </si>
  <si>
    <t>Lešení lehké pracovní pomocné o výšce podlahy do 3,5 m, sloupky a sítě,  2*20,0*2</t>
  </si>
  <si>
    <t>94195 - 5004</t>
  </si>
  <si>
    <t>Sejmutí ornice tl. 20 cm s vodorovným přemístěním do 100 m na meziskládku na stavbě dle určení, část pro zpětné použití, plocha dle bourací situace, 139,0*0,2</t>
  </si>
  <si>
    <t>27,8</t>
  </si>
  <si>
    <t>Hloubení rýh š. do 60 cm v hor. 3 do 100 m3 pro lože z betonu - část obrubníků (92,7 + 28,0)* 0,2*0,3 + lavičky - 1,2</t>
  </si>
  <si>
    <t>Osazení sadového obrubníku stojatého s boční opěrou rovného do lože z prostého betonu kolem dráhy, rozběhů hodů a dlažby, vel. 5*20 cm = (5,2 + 28,9 + 1,5 + 21,1 + 36,0) = 92,7 + vel. 8*25 cm - 28,0 m</t>
  </si>
  <si>
    <t>120,7</t>
  </si>
  <si>
    <t>Dtto, ale vel. 8*25 * 50 cm, 28,0*2*1,02</t>
  </si>
  <si>
    <t>58,0</t>
  </si>
  <si>
    <t>Lože pod obrubníky  z prostého betonu pro boční opěru, 0,3*0,2*(92,7 + 28,0)</t>
  </si>
  <si>
    <t>7,3</t>
  </si>
  <si>
    <t>8,5</t>
  </si>
  <si>
    <t xml:space="preserve">Odkopávka nezapažená v hor. 3 do 1000 m3 pro spodní stavbu, 41,8*0,2 + 59,6*0,3 + 3,5*9,5*0,3 + 4,5*10,5*0,2 </t>
  </si>
  <si>
    <t>45,8</t>
  </si>
  <si>
    <t>Úprava pláně pod nové podkladní konstrukce se zhutněním, 76,2 + 34,0 + 41,8 + 59,6</t>
  </si>
  <si>
    <t>211,6</t>
  </si>
  <si>
    <t>Naložení ornice hor. 1-4 jednotlivě do 100 m3 pro doplnění zatrávněných ploch dle projektu, 178,6 x 0,15</t>
  </si>
  <si>
    <t>26,8</t>
  </si>
  <si>
    <t>Odvoz vytlačené zeminy na skládku do 10000 m se složením, 8,5 + 45,8</t>
  </si>
  <si>
    <t>54,3</t>
  </si>
  <si>
    <t>Poplatek za skládku zeminy, 2,0 x 54,3</t>
  </si>
  <si>
    <t>108,6</t>
  </si>
  <si>
    <t>Dodávka křemičitého písku do doskočiště s urovnáním v tl. 40 cm do geotextilie,  2,88*8,88*0,4</t>
  </si>
  <si>
    <t>Navařování a napojování nových nastavovaných kusů na stávající sloupky</t>
  </si>
  <si>
    <t>Odstranění stávajících ochranných sítí z ocelových sloupků, 20,0 * 3 * 2</t>
  </si>
  <si>
    <t>23.</t>
  </si>
  <si>
    <t>24.</t>
  </si>
  <si>
    <t>Vybourání sloupkových pouzder z konstrukce hřiště</t>
  </si>
  <si>
    <t>0,05</t>
  </si>
  <si>
    <t>Odstranění fotbalových ocelových branek vel. 500 x 200 cm s vybouráním kotev</t>
  </si>
  <si>
    <t>0,15</t>
  </si>
  <si>
    <t>80,5</t>
  </si>
  <si>
    <t xml:space="preserve">Vodorovná doprava  suti na skládku do 1 km, do 10 km - upřesní se dle investora, z kusových materiálů, 80,5 - 41,8 </t>
  </si>
  <si>
    <t>38,7</t>
  </si>
  <si>
    <t>Příplatek za každý další 1 km, 9 x 38,7</t>
  </si>
  <si>
    <t>348,3</t>
  </si>
  <si>
    <t>Poplatek za uložení stavebního odpadu  na skládce ostatního, 80,5 - (41,8 + 23,5 + 12,5)</t>
  </si>
  <si>
    <t>2,7</t>
  </si>
  <si>
    <t xml:space="preserve">Základové pásy pro obrubník doskočiště dálky z prostého betonu C 16/20 do bednění stěn, 23,8*0,4*0,4 </t>
  </si>
  <si>
    <t>Vyspravení stávajícího asfaltového podkladu hřiště v tl. Do 40 mm litým asfalten do 20 % z plochy - upřesní se po odkrytí, 593,2 x 0,2</t>
  </si>
  <si>
    <t xml:space="preserve">Kladení dlažby chodníků ze stávajících očištěných betonových  dlažeb tl. 6 cm do vel. 0,25 m2 jednotlivě do 50 m2 vč. Lože v tl. 3 cm, dle legendy bourání </t>
  </si>
  <si>
    <t xml:space="preserve">Dopravné materiálu na povrch víceúčelového hřiště hřiště </t>
  </si>
  <si>
    <t xml:space="preserve">Dodávka krycí mřížky </t>
  </si>
  <si>
    <t>Dodávka Workout prvku WOCLUB SMALL light, ozn. X10- referenční označení</t>
  </si>
  <si>
    <t>Dodávka vodopropustného umělého trávníku sportovního dle specifikace v tl. 24 mm, 593,1 x 1,1</t>
  </si>
  <si>
    <t xml:space="preserve">Dopravné materiálu na povrch  hřiště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</si>
</sst>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0"/>
    <numFmt numFmtId="166" formatCode="#,##0.0"/>
    <numFmt numFmtId="167" formatCode="_(#,##0&quot;.&quot;_);;;_(@_)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\ &quot;Kč&quot;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2"/>
    </font>
    <font>
      <sz val="14"/>
      <color indexed="8"/>
      <name val="Arial CE"/>
      <family val="2"/>
    </font>
    <font>
      <sz val="10"/>
      <name val="Helv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10" fillId="0" borderId="0">
      <alignment/>
      <protection/>
    </xf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12" xfId="0" applyNumberFormat="1" applyFont="1" applyBorder="1" applyAlignment="1">
      <alignment horizontal="right"/>
    </xf>
    <xf numFmtId="49" fontId="4" fillId="0" borderId="14" xfId="34" applyNumberFormat="1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19" xfId="0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22" xfId="0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18" xfId="0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8" fillId="0" borderId="25" xfId="0" applyFont="1" applyBorder="1" applyAlignment="1">
      <alignment horizontal="center" textRotation="90" wrapText="1"/>
    </xf>
    <xf numFmtId="0" fontId="9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0" borderId="18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27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6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2" fontId="0" fillId="0" borderId="18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49" fontId="0" fillId="0" borderId="11" xfId="34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6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49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4" fontId="0" fillId="0" borderId="11" xfId="0" applyNumberFormat="1" applyFont="1" applyBorder="1" applyAlignment="1" applyProtection="1">
      <alignment horizontal="right" wrapText="1"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49" fontId="52" fillId="0" borderId="11" xfId="0" applyNumberFormat="1" applyFont="1" applyFill="1" applyBorder="1" applyAlignment="1">
      <alignment/>
    </xf>
    <xf numFmtId="49" fontId="52" fillId="0" borderId="11" xfId="0" applyNumberFormat="1" applyFont="1" applyFill="1" applyBorder="1" applyAlignment="1">
      <alignment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 2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3" xfId="47"/>
    <cellStyle name="Normální 24" xfId="48"/>
    <cellStyle name="Normální 25" xfId="49"/>
    <cellStyle name="Normální 26" xfId="50"/>
    <cellStyle name="Normální 27" xfId="51"/>
    <cellStyle name="Normální 30" xfId="52"/>
    <cellStyle name="Normální 31" xfId="53"/>
    <cellStyle name="Normální 49" xfId="54"/>
    <cellStyle name="Normální 50" xfId="55"/>
    <cellStyle name="Normální 53" xfId="56"/>
    <cellStyle name="Normální 54" xfId="57"/>
    <cellStyle name="Normální 58" xfId="58"/>
    <cellStyle name="Followed Hyperlink" xfId="59"/>
    <cellStyle name="Poznámka" xfId="60"/>
    <cellStyle name="Percent" xfId="61"/>
    <cellStyle name="Propojená buňka" xfId="62"/>
    <cellStyle name="Správně" xfId="63"/>
    <cellStyle name="Styl 1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workbookViewId="0" topLeftCell="A268">
      <selection activeCell="C242" sqref="C242"/>
    </sheetView>
  </sheetViews>
  <sheetFormatPr defaultColWidth="9.00390625" defaultRowHeight="12.75"/>
  <cols>
    <col min="1" max="1" width="6.375" style="93" customWidth="1"/>
    <col min="2" max="2" width="19.375" style="93" customWidth="1"/>
    <col min="3" max="3" width="42.375" style="94" customWidth="1"/>
    <col min="4" max="4" width="7.25390625" style="93" customWidth="1"/>
    <col min="5" max="5" width="12.375" style="95" customWidth="1"/>
    <col min="6" max="6" width="13.875" style="92" customWidth="1"/>
    <col min="7" max="7" width="20.375" style="97" customWidth="1"/>
    <col min="8" max="8" width="20.75390625" style="92" customWidth="1"/>
    <col min="9" max="9" width="4.75390625" style="101" hidden="1" customWidth="1"/>
    <col min="10" max="10" width="12.375" style="101" customWidth="1"/>
    <col min="11" max="16384" width="9.125" style="101" customWidth="1"/>
  </cols>
  <sheetData>
    <row r="1" spans="1:9" s="93" customFormat="1" ht="31.5" customHeight="1" thickBot="1">
      <c r="A1" s="142" t="s">
        <v>200</v>
      </c>
      <c r="B1" s="143" t="s">
        <v>217</v>
      </c>
      <c r="C1" s="142" t="s">
        <v>23</v>
      </c>
      <c r="D1" s="143" t="s">
        <v>24</v>
      </c>
      <c r="E1" s="144" t="s">
        <v>25</v>
      </c>
      <c r="F1" s="143" t="s">
        <v>26</v>
      </c>
      <c r="G1" s="145" t="s">
        <v>27</v>
      </c>
      <c r="H1" s="143" t="s">
        <v>54</v>
      </c>
      <c r="I1" s="146"/>
    </row>
    <row r="2" spans="1:9" ht="12.75">
      <c r="A2" s="119"/>
      <c r="C2" s="117"/>
      <c r="E2" s="147"/>
      <c r="F2" s="121"/>
      <c r="I2" s="148"/>
    </row>
    <row r="3" spans="1:6" ht="12.75">
      <c r="A3" s="119"/>
      <c r="C3" s="117"/>
      <c r="E3" s="147"/>
      <c r="F3" s="121"/>
    </row>
    <row r="4" spans="1:6" ht="12.75">
      <c r="A4" s="119"/>
      <c r="C4" s="117"/>
      <c r="E4" s="147"/>
      <c r="F4" s="121"/>
    </row>
    <row r="5" spans="1:9" s="112" customFormat="1" ht="12.75">
      <c r="A5" s="149"/>
      <c r="B5" s="150"/>
      <c r="C5" s="122" t="s">
        <v>282</v>
      </c>
      <c r="D5" s="123"/>
      <c r="E5" s="124"/>
      <c r="F5" s="92"/>
      <c r="G5" s="116"/>
      <c r="H5" s="92"/>
      <c r="I5" s="109"/>
    </row>
    <row r="6" spans="1:9" s="112" customFormat="1" ht="12.75">
      <c r="A6" s="149"/>
      <c r="B6" s="150"/>
      <c r="C6" s="120" t="s">
        <v>283</v>
      </c>
      <c r="D6" s="93"/>
      <c r="E6" s="115"/>
      <c r="F6" s="92"/>
      <c r="G6" s="116"/>
      <c r="H6" s="92"/>
      <c r="I6" s="109"/>
    </row>
    <row r="7" spans="1:9" s="112" customFormat="1" ht="12.75">
      <c r="A7" s="149"/>
      <c r="B7" s="150"/>
      <c r="C7" s="125"/>
      <c r="D7" s="93"/>
      <c r="E7" s="115"/>
      <c r="F7" s="92"/>
      <c r="G7" s="116"/>
      <c r="H7" s="92"/>
      <c r="I7" s="109"/>
    </row>
    <row r="8" spans="1:9" s="112" customFormat="1" ht="12.75">
      <c r="A8" s="149"/>
      <c r="B8" s="150"/>
      <c r="C8" s="125"/>
      <c r="D8" s="93"/>
      <c r="E8" s="115"/>
      <c r="F8" s="92"/>
      <c r="G8" s="116"/>
      <c r="H8" s="92"/>
      <c r="I8" s="109"/>
    </row>
    <row r="9" spans="1:9" s="112" customFormat="1" ht="12.75">
      <c r="A9" s="149"/>
      <c r="B9" s="150"/>
      <c r="C9" s="113"/>
      <c r="D9" s="126"/>
      <c r="E9" s="88"/>
      <c r="F9" s="89"/>
      <c r="G9" s="116"/>
      <c r="H9" s="92"/>
      <c r="I9" s="109"/>
    </row>
    <row r="10" spans="1:9" s="112" customFormat="1" ht="12.75">
      <c r="A10" s="149"/>
      <c r="B10" s="150"/>
      <c r="C10" s="122" t="s">
        <v>284</v>
      </c>
      <c r="D10" s="93"/>
      <c r="E10" s="115"/>
      <c r="F10" s="92"/>
      <c r="G10" s="116"/>
      <c r="H10" s="92"/>
      <c r="I10" s="109"/>
    </row>
    <row r="11" spans="1:9" s="112" customFormat="1" ht="12.75">
      <c r="A11" s="149"/>
      <c r="B11" s="150"/>
      <c r="C11" s="125" t="s">
        <v>285</v>
      </c>
      <c r="D11" s="93"/>
      <c r="E11" s="115"/>
      <c r="F11" s="92"/>
      <c r="G11" s="116"/>
      <c r="H11" s="92"/>
      <c r="I11" s="109"/>
    </row>
    <row r="12" spans="1:9" s="112" customFormat="1" ht="12.75">
      <c r="A12" s="149"/>
      <c r="B12" s="150"/>
      <c r="C12" s="125" t="s">
        <v>286</v>
      </c>
      <c r="D12" s="93"/>
      <c r="E12" s="115"/>
      <c r="F12" s="92"/>
      <c r="G12" s="116"/>
      <c r="H12" s="92"/>
      <c r="I12" s="109"/>
    </row>
    <row r="13" spans="1:9" s="112" customFormat="1" ht="12.75">
      <c r="A13" s="149"/>
      <c r="B13" s="150"/>
      <c r="C13" s="125"/>
      <c r="D13" s="93"/>
      <c r="E13" s="115"/>
      <c r="F13" s="92"/>
      <c r="G13" s="116"/>
      <c r="H13" s="92"/>
      <c r="I13" s="109"/>
    </row>
    <row r="14" spans="1:9" s="112" customFormat="1" ht="12.75">
      <c r="A14" s="149"/>
      <c r="B14" s="150"/>
      <c r="C14" s="125"/>
      <c r="D14" s="93"/>
      <c r="E14" s="115"/>
      <c r="F14" s="92"/>
      <c r="G14" s="116"/>
      <c r="H14" s="92"/>
      <c r="I14" s="109"/>
    </row>
    <row r="15" spans="1:9" s="112" customFormat="1" ht="12.75">
      <c r="A15" s="149"/>
      <c r="B15" s="150"/>
      <c r="C15" s="113"/>
      <c r="D15" s="93"/>
      <c r="E15" s="115"/>
      <c r="F15" s="92"/>
      <c r="G15" s="116"/>
      <c r="H15" s="92"/>
      <c r="I15" s="109"/>
    </row>
    <row r="16" spans="1:9" s="112" customFormat="1" ht="12.75">
      <c r="A16" s="149"/>
      <c r="B16" s="150"/>
      <c r="C16" s="113" t="s">
        <v>287</v>
      </c>
      <c r="D16" s="93"/>
      <c r="E16" s="115"/>
      <c r="F16" s="92"/>
      <c r="G16" s="116"/>
      <c r="H16" s="92"/>
      <c r="I16" s="109"/>
    </row>
    <row r="17" spans="1:9" s="112" customFormat="1" ht="12.75">
      <c r="A17" s="149"/>
      <c r="B17" s="150"/>
      <c r="C17" s="113"/>
      <c r="D17" s="93"/>
      <c r="E17" s="115"/>
      <c r="F17" s="92"/>
      <c r="G17" s="116"/>
      <c r="H17" s="92"/>
      <c r="I17" s="109"/>
    </row>
    <row r="18" spans="1:9" s="112" customFormat="1" ht="12.75">
      <c r="A18" s="149"/>
      <c r="B18" s="150"/>
      <c r="C18" s="113"/>
      <c r="D18" s="93"/>
      <c r="E18" s="115"/>
      <c r="F18" s="92"/>
      <c r="G18" s="116"/>
      <c r="H18" s="92"/>
      <c r="I18" s="109"/>
    </row>
    <row r="19" spans="1:9" s="112" customFormat="1" ht="12.75">
      <c r="A19" s="149"/>
      <c r="B19" s="150"/>
      <c r="C19" s="113"/>
      <c r="D19" s="93"/>
      <c r="E19" s="115"/>
      <c r="F19" s="92"/>
      <c r="G19" s="116"/>
      <c r="H19" s="92"/>
      <c r="I19" s="109"/>
    </row>
    <row r="20" spans="1:9" s="112" customFormat="1" ht="15.75" customHeight="1" thickBot="1">
      <c r="A20" s="149"/>
      <c r="B20" s="150"/>
      <c r="C20" s="127" t="s">
        <v>137</v>
      </c>
      <c r="D20" s="93"/>
      <c r="E20" s="115"/>
      <c r="F20" s="92"/>
      <c r="G20" s="116"/>
      <c r="H20" s="92"/>
      <c r="I20" s="109"/>
    </row>
    <row r="21" spans="1:9" s="112" customFormat="1" ht="12.75">
      <c r="A21" s="149"/>
      <c r="B21" s="150"/>
      <c r="C21" s="128"/>
      <c r="D21" s="93"/>
      <c r="E21" s="115"/>
      <c r="F21" s="92"/>
      <c r="G21" s="116"/>
      <c r="H21" s="92"/>
      <c r="I21" s="109"/>
    </row>
    <row r="22" spans="1:9" s="112" customFormat="1" ht="12.75">
      <c r="A22" s="149"/>
      <c r="B22" s="150"/>
      <c r="C22" s="129"/>
      <c r="D22" s="93"/>
      <c r="E22" s="115"/>
      <c r="F22" s="92"/>
      <c r="G22" s="116"/>
      <c r="H22" s="92"/>
      <c r="I22" s="109"/>
    </row>
    <row r="23" spans="1:9" s="112" customFormat="1" ht="12.75">
      <c r="A23" s="149"/>
      <c r="B23" s="150"/>
      <c r="C23" s="125"/>
      <c r="D23" s="93"/>
      <c r="E23" s="115"/>
      <c r="F23" s="92"/>
      <c r="G23" s="116"/>
      <c r="H23" s="92"/>
      <c r="I23" s="109"/>
    </row>
    <row r="24" spans="1:9" s="112" customFormat="1" ht="12.75">
      <c r="A24" s="149"/>
      <c r="B24" s="150"/>
      <c r="C24" s="113" t="s">
        <v>204</v>
      </c>
      <c r="D24" s="93"/>
      <c r="E24" s="115"/>
      <c r="F24" s="92"/>
      <c r="G24" s="116"/>
      <c r="H24" s="92"/>
      <c r="I24" s="109"/>
    </row>
    <row r="25" spans="1:9" s="112" customFormat="1" ht="12.75">
      <c r="A25" s="149"/>
      <c r="B25" s="150"/>
      <c r="C25" s="125" t="s">
        <v>201</v>
      </c>
      <c r="D25" s="93"/>
      <c r="E25" s="115"/>
      <c r="F25" s="92"/>
      <c r="G25" s="116"/>
      <c r="H25" s="92"/>
      <c r="I25" s="109"/>
    </row>
    <row r="26" spans="1:9" s="112" customFormat="1" ht="12.75">
      <c r="A26" s="149"/>
      <c r="B26" s="150"/>
      <c r="C26" s="125" t="s">
        <v>16</v>
      </c>
      <c r="D26" s="93"/>
      <c r="E26" s="115"/>
      <c r="F26" s="92"/>
      <c r="G26" s="116"/>
      <c r="H26" s="92"/>
      <c r="I26" s="109"/>
    </row>
    <row r="27" spans="1:9" s="112" customFormat="1" ht="12.75">
      <c r="A27" s="149"/>
      <c r="B27" s="150"/>
      <c r="C27" s="125"/>
      <c r="D27" s="93"/>
      <c r="E27" s="115"/>
      <c r="F27" s="92"/>
      <c r="G27" s="116"/>
      <c r="H27" s="92"/>
      <c r="I27" s="109"/>
    </row>
    <row r="28" spans="1:9" s="112" customFormat="1" ht="12.75">
      <c r="A28" s="149"/>
      <c r="B28" s="150"/>
      <c r="C28" s="125"/>
      <c r="D28" s="93"/>
      <c r="E28" s="115"/>
      <c r="F28" s="92"/>
      <c r="G28" s="116"/>
      <c r="H28" s="92"/>
      <c r="I28" s="109"/>
    </row>
    <row r="29" spans="1:9" s="112" customFormat="1" ht="12.75">
      <c r="A29" s="149"/>
      <c r="B29" s="150"/>
      <c r="C29" s="113"/>
      <c r="D29" s="93"/>
      <c r="E29" s="115"/>
      <c r="F29" s="92"/>
      <c r="G29" s="116"/>
      <c r="H29" s="92"/>
      <c r="I29" s="109"/>
    </row>
    <row r="30" spans="1:9" s="112" customFormat="1" ht="12.75">
      <c r="A30" s="149"/>
      <c r="B30" s="150"/>
      <c r="C30" s="113" t="s">
        <v>205</v>
      </c>
      <c r="D30" s="93"/>
      <c r="E30" s="115"/>
      <c r="F30" s="92"/>
      <c r="G30" s="116"/>
      <c r="H30" s="92"/>
      <c r="I30" s="109"/>
    </row>
    <row r="31" spans="1:9" s="112" customFormat="1" ht="12.75">
      <c r="A31" s="149"/>
      <c r="B31" s="150"/>
      <c r="C31" s="125" t="s">
        <v>28</v>
      </c>
      <c r="D31" s="93"/>
      <c r="E31" s="115"/>
      <c r="F31" s="92"/>
      <c r="G31" s="116"/>
      <c r="H31" s="92"/>
      <c r="I31" s="109"/>
    </row>
    <row r="32" spans="1:9" s="112" customFormat="1" ht="12.75">
      <c r="A32" s="149"/>
      <c r="B32" s="150"/>
      <c r="C32" s="125"/>
      <c r="D32" s="93"/>
      <c r="E32" s="115"/>
      <c r="F32" s="92"/>
      <c r="G32" s="116"/>
      <c r="H32" s="92"/>
      <c r="I32" s="109"/>
    </row>
    <row r="33" spans="1:9" s="112" customFormat="1" ht="12.75">
      <c r="A33" s="149"/>
      <c r="B33" s="150"/>
      <c r="C33" s="125"/>
      <c r="D33" s="93"/>
      <c r="E33" s="115"/>
      <c r="F33" s="92"/>
      <c r="G33" s="116"/>
      <c r="H33" s="92"/>
      <c r="I33" s="109"/>
    </row>
    <row r="34" spans="1:9" s="112" customFormat="1" ht="12.75">
      <c r="A34" s="149"/>
      <c r="B34" s="150"/>
      <c r="C34" s="125"/>
      <c r="D34" s="93"/>
      <c r="E34" s="115"/>
      <c r="F34" s="92"/>
      <c r="G34" s="116"/>
      <c r="H34" s="92"/>
      <c r="I34" s="109"/>
    </row>
    <row r="35" spans="1:9" s="112" customFormat="1" ht="12.75">
      <c r="A35" s="149"/>
      <c r="B35" s="150"/>
      <c r="C35" s="113" t="s">
        <v>288</v>
      </c>
      <c r="D35" s="93"/>
      <c r="E35" s="115"/>
      <c r="F35" s="92"/>
      <c r="G35" s="116"/>
      <c r="H35" s="92"/>
      <c r="I35" s="109"/>
    </row>
    <row r="36" ht="12.75"/>
    <row r="37" ht="12.75"/>
    <row r="38" ht="12.75"/>
    <row r="39" ht="13.5" thickBot="1">
      <c r="C39" s="117" t="s">
        <v>47</v>
      </c>
    </row>
    <row r="40" ht="12.75">
      <c r="C40" s="130"/>
    </row>
    <row r="41" ht="12.75">
      <c r="C41" s="117"/>
    </row>
    <row r="42" spans="1:3" ht="12.75">
      <c r="A42" s="119"/>
      <c r="C42" s="117"/>
    </row>
    <row r="43" spans="1:7" ht="12.75">
      <c r="A43" s="93" t="s">
        <v>29</v>
      </c>
      <c r="C43" s="94" t="s">
        <v>48</v>
      </c>
      <c r="G43" s="97">
        <f>G85</f>
        <v>0</v>
      </c>
    </row>
    <row r="44" ht="12.75"/>
    <row r="45" spans="1:7" ht="12.75">
      <c r="A45" s="93" t="s">
        <v>30</v>
      </c>
      <c r="C45" s="94" t="s">
        <v>49</v>
      </c>
      <c r="G45" s="97">
        <f>G199</f>
        <v>0</v>
      </c>
    </row>
    <row r="46" ht="12.75"/>
    <row r="47" spans="1:7" ht="12.75">
      <c r="A47" s="93" t="s">
        <v>31</v>
      </c>
      <c r="C47" s="94" t="s">
        <v>51</v>
      </c>
      <c r="G47" s="97">
        <v>0</v>
      </c>
    </row>
    <row r="48" ht="12.75"/>
    <row r="49" spans="1:7" ht="12.75">
      <c r="A49" s="93" t="s">
        <v>32</v>
      </c>
      <c r="C49" s="94" t="s">
        <v>50</v>
      </c>
      <c r="G49" s="97">
        <f>G306</f>
        <v>0</v>
      </c>
    </row>
    <row r="50" ht="12.75"/>
    <row r="51" spans="1:8" s="106" customFormat="1" ht="12.75">
      <c r="A51" s="104"/>
      <c r="B51" s="104"/>
      <c r="C51" s="98"/>
      <c r="D51" s="104"/>
      <c r="E51" s="100"/>
      <c r="F51" s="105"/>
      <c r="G51" s="99"/>
      <c r="H51" s="105"/>
    </row>
    <row r="52" spans="3:7" ht="12.75">
      <c r="C52" s="94" t="s">
        <v>27</v>
      </c>
      <c r="G52" s="91">
        <f>SUM(G43:G51)</f>
        <v>0</v>
      </c>
    </row>
    <row r="53" ht="12.75"/>
    <row r="54" spans="1:7" ht="12.75">
      <c r="A54" s="93" t="s">
        <v>35</v>
      </c>
      <c r="C54" s="94" t="s">
        <v>33</v>
      </c>
      <c r="D54" s="93" t="s">
        <v>34</v>
      </c>
      <c r="E54" s="95" t="s">
        <v>95</v>
      </c>
      <c r="G54" s="97">
        <f>G52*E54%</f>
        <v>0</v>
      </c>
    </row>
    <row r="55" spans="1:9" s="107" customFormat="1" ht="12.75">
      <c r="A55" s="93"/>
      <c r="B55" s="93"/>
      <c r="C55" s="122"/>
      <c r="D55" s="93"/>
      <c r="E55" s="124"/>
      <c r="F55" s="92"/>
      <c r="G55" s="116"/>
      <c r="H55" s="92"/>
      <c r="I55" s="109"/>
    </row>
    <row r="56" spans="1:9" s="112" customFormat="1" ht="12.75">
      <c r="A56" s="93" t="s">
        <v>37</v>
      </c>
      <c r="B56" s="93"/>
      <c r="C56" s="113" t="s">
        <v>36</v>
      </c>
      <c r="D56" s="93" t="s">
        <v>34</v>
      </c>
      <c r="E56" s="115" t="s">
        <v>95</v>
      </c>
      <c r="F56" s="92"/>
      <c r="G56" s="116">
        <f>G52*E56%</f>
        <v>0</v>
      </c>
      <c r="H56" s="92"/>
      <c r="I56" s="109"/>
    </row>
    <row r="57" spans="1:9" s="112" customFormat="1" ht="12.75">
      <c r="A57" s="93"/>
      <c r="B57" s="93"/>
      <c r="C57" s="113"/>
      <c r="D57" s="93"/>
      <c r="E57" s="115"/>
      <c r="F57" s="92"/>
      <c r="G57" s="116"/>
      <c r="H57" s="92"/>
      <c r="I57" s="109"/>
    </row>
    <row r="58" spans="1:7" ht="12.75">
      <c r="A58" s="93" t="s">
        <v>38</v>
      </c>
      <c r="C58" s="94" t="s">
        <v>211</v>
      </c>
      <c r="D58" s="93" t="s">
        <v>34</v>
      </c>
      <c r="E58" s="95" t="s">
        <v>95</v>
      </c>
      <c r="G58" s="97">
        <f>G52*E58%</f>
        <v>0</v>
      </c>
    </row>
    <row r="59" ht="12.75"/>
    <row r="60" spans="1:8" s="106" customFormat="1" ht="12.75">
      <c r="A60" s="104"/>
      <c r="B60" s="104"/>
      <c r="C60" s="98"/>
      <c r="D60" s="104"/>
      <c r="E60" s="100"/>
      <c r="F60" s="105"/>
      <c r="G60" s="99"/>
      <c r="H60" s="105"/>
    </row>
    <row r="61" spans="3:7" ht="12.75">
      <c r="C61" s="94" t="s">
        <v>27</v>
      </c>
      <c r="G61" s="91">
        <f>SUM(G52:G60)</f>
        <v>0</v>
      </c>
    </row>
    <row r="62" ht="12.75"/>
    <row r="63" spans="1:7" ht="12.75">
      <c r="A63" s="93" t="s">
        <v>60</v>
      </c>
      <c r="C63" s="94" t="s">
        <v>208</v>
      </c>
      <c r="D63" s="93" t="s">
        <v>34</v>
      </c>
      <c r="E63" s="95" t="s">
        <v>206</v>
      </c>
      <c r="G63" s="97">
        <f>G61*E63%</f>
        <v>0</v>
      </c>
    </row>
    <row r="64" ht="13.5" thickBot="1"/>
    <row r="65" spans="1:8" s="153" customFormat="1" ht="12.75">
      <c r="A65" s="131"/>
      <c r="B65" s="131"/>
      <c r="C65" s="118"/>
      <c r="D65" s="131"/>
      <c r="E65" s="151"/>
      <c r="F65" s="132"/>
      <c r="G65" s="152"/>
      <c r="H65" s="132"/>
    </row>
    <row r="66" ht="13.5" thickBot="1"/>
    <row r="67" spans="3:7" ht="14.25" thickBot="1" thickTop="1">
      <c r="C67" s="113" t="s">
        <v>2</v>
      </c>
      <c r="G67" s="154">
        <f>SUM(G61:G66)</f>
        <v>0</v>
      </c>
    </row>
    <row r="68" ht="13.5" thickTop="1">
      <c r="G68" s="91"/>
    </row>
    <row r="69" ht="12.75">
      <c r="G69" s="91"/>
    </row>
    <row r="70" ht="12.75">
      <c r="G70" s="91"/>
    </row>
    <row r="71" ht="12.75">
      <c r="G71" s="91"/>
    </row>
    <row r="72" ht="12.75">
      <c r="G72" s="91"/>
    </row>
    <row r="73" ht="12.75">
      <c r="G73" s="91"/>
    </row>
    <row r="74" spans="1:3" ht="15.75" customHeight="1" thickBot="1">
      <c r="A74" s="119" t="s">
        <v>29</v>
      </c>
      <c r="C74" s="117" t="s">
        <v>210</v>
      </c>
    </row>
    <row r="75" spans="1:3" ht="12.75">
      <c r="A75" s="131"/>
      <c r="B75" s="131"/>
      <c r="C75" s="118"/>
    </row>
    <row r="76" spans="1:7" ht="12.75">
      <c r="A76" s="93" t="s">
        <v>29</v>
      </c>
      <c r="C76" s="94" t="s">
        <v>56</v>
      </c>
      <c r="G76" s="97">
        <f>G108</f>
        <v>0</v>
      </c>
    </row>
    <row r="77" spans="1:7" ht="12.75">
      <c r="A77" s="93" t="s">
        <v>30</v>
      </c>
      <c r="C77" s="94" t="s">
        <v>43</v>
      </c>
      <c r="G77" s="97">
        <f>G120</f>
        <v>0</v>
      </c>
    </row>
    <row r="78" spans="1:7" ht="12.75">
      <c r="A78" s="93" t="s">
        <v>31</v>
      </c>
      <c r="C78" s="94" t="s">
        <v>202</v>
      </c>
      <c r="G78" s="97">
        <f>G135</f>
        <v>0</v>
      </c>
    </row>
    <row r="79" spans="1:7" ht="12.75">
      <c r="A79" s="93" t="s">
        <v>32</v>
      </c>
      <c r="C79" s="113" t="s">
        <v>13</v>
      </c>
      <c r="G79" s="97">
        <f>G146</f>
        <v>0</v>
      </c>
    </row>
    <row r="80" spans="1:7" ht="12.75">
      <c r="A80" s="93" t="s">
        <v>35</v>
      </c>
      <c r="C80" s="94" t="str">
        <f>C148</f>
        <v>TRUBNÍ VEDENÍ - ODVODNĚNÍ</v>
      </c>
      <c r="G80" s="97">
        <f>G154</f>
        <v>0</v>
      </c>
    </row>
    <row r="81" spans="1:7" ht="12.75">
      <c r="A81" s="93" t="s">
        <v>37</v>
      </c>
      <c r="C81" s="94" t="s">
        <v>203</v>
      </c>
      <c r="G81" s="97">
        <f>G165</f>
        <v>0</v>
      </c>
    </row>
    <row r="82" spans="1:7" ht="12.75">
      <c r="A82" s="93" t="s">
        <v>38</v>
      </c>
      <c r="C82" s="94" t="s">
        <v>59</v>
      </c>
      <c r="G82" s="97">
        <f>G183</f>
        <v>0</v>
      </c>
    </row>
    <row r="83" spans="1:7" ht="12.75">
      <c r="A83" s="93" t="s">
        <v>60</v>
      </c>
      <c r="C83" s="94" t="s">
        <v>45</v>
      </c>
      <c r="G83" s="97">
        <f>G187</f>
        <v>0</v>
      </c>
    </row>
    <row r="84" spans="1:8" ht="12.75">
      <c r="A84" s="104"/>
      <c r="B84" s="104"/>
      <c r="C84" s="98"/>
      <c r="D84" s="104"/>
      <c r="E84" s="100"/>
      <c r="F84" s="105"/>
      <c r="G84" s="99"/>
      <c r="H84" s="105"/>
    </row>
    <row r="85" spans="3:7" ht="12.75">
      <c r="C85" s="94" t="s">
        <v>41</v>
      </c>
      <c r="G85" s="91">
        <f>SUM(G76:G84)</f>
        <v>0</v>
      </c>
    </row>
    <row r="86" ht="12.75">
      <c r="G86" s="91"/>
    </row>
    <row r="87" ht="12.75">
      <c r="G87" s="91"/>
    </row>
    <row r="88" ht="12.75">
      <c r="G88" s="91"/>
    </row>
    <row r="89" ht="12.75">
      <c r="G89" s="91"/>
    </row>
    <row r="90" ht="12.75">
      <c r="G90" s="91"/>
    </row>
    <row r="91" ht="12.75">
      <c r="G91" s="91"/>
    </row>
    <row r="92" spans="1:3" ht="12.75">
      <c r="A92" s="93" t="s">
        <v>29</v>
      </c>
      <c r="C92" s="94" t="s">
        <v>56</v>
      </c>
    </row>
    <row r="93" spans="1:3" ht="12.75">
      <c r="A93" s="104"/>
      <c r="B93" s="104"/>
      <c r="C93" s="98"/>
    </row>
    <row r="94" spans="1:7" ht="51">
      <c r="A94" s="93" t="s">
        <v>29</v>
      </c>
      <c r="B94" s="93" t="s">
        <v>224</v>
      </c>
      <c r="C94" s="94" t="s">
        <v>474</v>
      </c>
      <c r="D94" s="93" t="s">
        <v>61</v>
      </c>
      <c r="E94" s="95" t="s">
        <v>475</v>
      </c>
      <c r="G94" s="97">
        <f>E94*F94</f>
        <v>0</v>
      </c>
    </row>
    <row r="95" spans="1:7" ht="38.25">
      <c r="A95" s="93" t="s">
        <v>30</v>
      </c>
      <c r="B95" s="93" t="s">
        <v>226</v>
      </c>
      <c r="C95" s="94" t="s">
        <v>476</v>
      </c>
      <c r="D95" s="93" t="s">
        <v>61</v>
      </c>
      <c r="E95" s="95" t="s">
        <v>483</v>
      </c>
      <c r="G95" s="116">
        <f>E95*F95</f>
        <v>0</v>
      </c>
    </row>
    <row r="96" spans="1:7" ht="12.75">
      <c r="A96" s="93" t="s">
        <v>31</v>
      </c>
      <c r="B96" s="93" t="s">
        <v>227</v>
      </c>
      <c r="C96" s="94" t="s">
        <v>225</v>
      </c>
      <c r="D96" s="93" t="s">
        <v>61</v>
      </c>
      <c r="E96" s="95" t="s">
        <v>483</v>
      </c>
      <c r="G96" s="97">
        <f aca="true" t="shared" si="0" ref="G96:G106">E96*F96</f>
        <v>0</v>
      </c>
    </row>
    <row r="97" spans="1:7" ht="38.25">
      <c r="A97" s="93" t="s">
        <v>32</v>
      </c>
      <c r="B97" s="93" t="s">
        <v>5</v>
      </c>
      <c r="C97" s="94" t="s">
        <v>484</v>
      </c>
      <c r="D97" s="93" t="s">
        <v>61</v>
      </c>
      <c r="E97" s="95" t="s">
        <v>485</v>
      </c>
      <c r="G97" s="97">
        <f t="shared" si="0"/>
        <v>0</v>
      </c>
    </row>
    <row r="98" spans="1:9" s="112" customFormat="1" ht="12.75">
      <c r="A98" s="93" t="s">
        <v>35</v>
      </c>
      <c r="B98" s="141" t="s">
        <v>6</v>
      </c>
      <c r="C98" s="113" t="s">
        <v>225</v>
      </c>
      <c r="D98" s="93" t="s">
        <v>61</v>
      </c>
      <c r="E98" s="115" t="s">
        <v>485</v>
      </c>
      <c r="F98" s="92"/>
      <c r="G98" s="97">
        <f t="shared" si="0"/>
        <v>0</v>
      </c>
      <c r="H98" s="92"/>
      <c r="I98" s="109"/>
    </row>
    <row r="99" spans="1:7" ht="25.5">
      <c r="A99" s="93" t="s">
        <v>37</v>
      </c>
      <c r="B99" s="93" t="s">
        <v>228</v>
      </c>
      <c r="C99" s="94" t="s">
        <v>486</v>
      </c>
      <c r="D99" s="93" t="s">
        <v>64</v>
      </c>
      <c r="E99" s="95" t="s">
        <v>487</v>
      </c>
      <c r="G99" s="97">
        <f t="shared" si="0"/>
        <v>0</v>
      </c>
    </row>
    <row r="100" spans="1:9" s="107" customFormat="1" ht="25.5">
      <c r="A100" s="93" t="s">
        <v>38</v>
      </c>
      <c r="B100" s="93" t="s">
        <v>228</v>
      </c>
      <c r="C100" s="122" t="s">
        <v>274</v>
      </c>
      <c r="D100" s="93" t="s">
        <v>64</v>
      </c>
      <c r="E100" s="124" t="s">
        <v>305</v>
      </c>
      <c r="F100" s="92"/>
      <c r="G100" s="97">
        <f t="shared" si="0"/>
        <v>0</v>
      </c>
      <c r="H100" s="92"/>
      <c r="I100" s="109"/>
    </row>
    <row r="101" spans="1:9" s="112" customFormat="1" ht="38.25">
      <c r="A101" s="93" t="s">
        <v>60</v>
      </c>
      <c r="B101" s="93" t="s">
        <v>9</v>
      </c>
      <c r="C101" s="122" t="s">
        <v>275</v>
      </c>
      <c r="D101" s="93" t="s">
        <v>64</v>
      </c>
      <c r="E101" s="124" t="s">
        <v>305</v>
      </c>
      <c r="F101" s="92"/>
      <c r="G101" s="116">
        <f t="shared" si="0"/>
        <v>0</v>
      </c>
      <c r="H101" s="92"/>
      <c r="I101" s="109"/>
    </row>
    <row r="102" spans="1:7" ht="38.25">
      <c r="A102" s="93" t="s">
        <v>62</v>
      </c>
      <c r="B102" s="93" t="s">
        <v>212</v>
      </c>
      <c r="C102" s="94" t="s">
        <v>488</v>
      </c>
      <c r="D102" s="93" t="s">
        <v>61</v>
      </c>
      <c r="E102" s="95" t="s">
        <v>489</v>
      </c>
      <c r="G102" s="97">
        <f t="shared" si="0"/>
        <v>0</v>
      </c>
    </row>
    <row r="103" spans="1:7" ht="25.5">
      <c r="A103" s="93" t="s">
        <v>67</v>
      </c>
      <c r="B103" s="93" t="s">
        <v>229</v>
      </c>
      <c r="C103" s="94" t="s">
        <v>238</v>
      </c>
      <c r="D103" s="93" t="s">
        <v>61</v>
      </c>
      <c r="E103" s="95" t="s">
        <v>489</v>
      </c>
      <c r="G103" s="97">
        <f t="shared" si="0"/>
        <v>0</v>
      </c>
    </row>
    <row r="104" spans="1:9" s="112" customFormat="1" ht="25.5">
      <c r="A104" s="93" t="s">
        <v>68</v>
      </c>
      <c r="B104" s="93" t="s">
        <v>18</v>
      </c>
      <c r="C104" s="122" t="s">
        <v>490</v>
      </c>
      <c r="D104" s="93" t="s">
        <v>61</v>
      </c>
      <c r="E104" s="124" t="s">
        <v>491</v>
      </c>
      <c r="F104" s="92"/>
      <c r="G104" s="116">
        <f t="shared" si="0"/>
        <v>0</v>
      </c>
      <c r="H104" s="92"/>
      <c r="I104" s="109"/>
    </row>
    <row r="105" spans="1:9" s="112" customFormat="1" ht="12.75">
      <c r="A105" s="93" t="s">
        <v>69</v>
      </c>
      <c r="B105" s="93" t="s">
        <v>239</v>
      </c>
      <c r="C105" s="122" t="s">
        <v>255</v>
      </c>
      <c r="D105" s="93" t="s">
        <v>61</v>
      </c>
      <c r="E105" s="124" t="s">
        <v>491</v>
      </c>
      <c r="F105" s="92"/>
      <c r="G105" s="116">
        <f>E105*F105</f>
        <v>0</v>
      </c>
      <c r="H105" s="92"/>
      <c r="I105" s="109"/>
    </row>
    <row r="106" spans="1:9" s="112" customFormat="1" ht="12.75">
      <c r="A106" s="93" t="s">
        <v>70</v>
      </c>
      <c r="B106" s="93" t="s">
        <v>240</v>
      </c>
      <c r="C106" s="122" t="s">
        <v>492</v>
      </c>
      <c r="D106" s="93" t="s">
        <v>209</v>
      </c>
      <c r="E106" s="124" t="s">
        <v>493</v>
      </c>
      <c r="F106" s="92"/>
      <c r="G106" s="116">
        <f t="shared" si="0"/>
        <v>0</v>
      </c>
      <c r="H106" s="92"/>
      <c r="I106" s="109"/>
    </row>
    <row r="107" spans="1:8" s="106" customFormat="1" ht="12.75">
      <c r="A107" s="104"/>
      <c r="B107" s="104"/>
      <c r="C107" s="98"/>
      <c r="D107" s="104"/>
      <c r="E107" s="100"/>
      <c r="F107" s="105"/>
      <c r="G107" s="99"/>
      <c r="H107" s="105"/>
    </row>
    <row r="108" spans="3:7" ht="12.75">
      <c r="C108" s="94" t="s">
        <v>39</v>
      </c>
      <c r="G108" s="91">
        <f>SUM(G94:G107)</f>
        <v>0</v>
      </c>
    </row>
    <row r="109" ht="12.75">
      <c r="G109" s="91"/>
    </row>
    <row r="110" spans="1:3" ht="12.75">
      <c r="A110" s="93" t="s">
        <v>30</v>
      </c>
      <c r="C110" s="94" t="s">
        <v>43</v>
      </c>
    </row>
    <row r="111" spans="1:3" ht="12.75">
      <c r="A111" s="104"/>
      <c r="B111" s="104"/>
      <c r="C111" s="98"/>
    </row>
    <row r="112" spans="1:10" ht="38.25">
      <c r="A112" s="93" t="s">
        <v>29</v>
      </c>
      <c r="B112" s="93" t="s">
        <v>398</v>
      </c>
      <c r="C112" s="94" t="s">
        <v>510</v>
      </c>
      <c r="D112" s="111" t="s">
        <v>61</v>
      </c>
      <c r="E112" s="95" t="s">
        <v>401</v>
      </c>
      <c r="F112" s="96"/>
      <c r="G112" s="97">
        <f aca="true" t="shared" si="1" ref="G112:G118">E112*F112</f>
        <v>0</v>
      </c>
      <c r="J112" s="92"/>
    </row>
    <row r="113" spans="1:10" ht="25.5">
      <c r="A113" s="93" t="s">
        <v>30</v>
      </c>
      <c r="B113" s="93" t="s">
        <v>241</v>
      </c>
      <c r="C113" s="94" t="s">
        <v>399</v>
      </c>
      <c r="D113" s="111" t="s">
        <v>61</v>
      </c>
      <c r="E113" s="95" t="s">
        <v>402</v>
      </c>
      <c r="F113" s="96"/>
      <c r="G113" s="97">
        <f t="shared" si="1"/>
        <v>0</v>
      </c>
      <c r="J113" s="92"/>
    </row>
    <row r="114" spans="1:10" ht="25.5">
      <c r="A114" s="93" t="s">
        <v>31</v>
      </c>
      <c r="B114" s="93" t="s">
        <v>242</v>
      </c>
      <c r="C114" s="94" t="s">
        <v>400</v>
      </c>
      <c r="D114" s="93" t="s">
        <v>64</v>
      </c>
      <c r="E114" s="95" t="s">
        <v>403</v>
      </c>
      <c r="G114" s="97">
        <f t="shared" si="1"/>
        <v>0</v>
      </c>
      <c r="J114" s="92"/>
    </row>
    <row r="115" spans="1:7" ht="15.75" customHeight="1">
      <c r="A115" s="93" t="s">
        <v>32</v>
      </c>
      <c r="B115" s="93" t="s">
        <v>243</v>
      </c>
      <c r="C115" s="94" t="s">
        <v>223</v>
      </c>
      <c r="D115" s="93" t="s">
        <v>64</v>
      </c>
      <c r="E115" s="95" t="s">
        <v>403</v>
      </c>
      <c r="G115" s="97">
        <f t="shared" si="1"/>
        <v>0</v>
      </c>
    </row>
    <row r="116" spans="1:10" s="107" customFormat="1" ht="25.5">
      <c r="A116" s="93" t="s">
        <v>35</v>
      </c>
      <c r="B116" s="93" t="s">
        <v>262</v>
      </c>
      <c r="C116" s="94" t="s">
        <v>404</v>
      </c>
      <c r="D116" s="111" t="s">
        <v>61</v>
      </c>
      <c r="E116" s="95" t="s">
        <v>405</v>
      </c>
      <c r="F116" s="96"/>
      <c r="G116" s="97">
        <f t="shared" si="1"/>
        <v>0</v>
      </c>
      <c r="H116" s="92"/>
      <c r="J116" s="138"/>
    </row>
    <row r="117" spans="1:10" s="107" customFormat="1" ht="25.5">
      <c r="A117" s="93" t="s">
        <v>37</v>
      </c>
      <c r="B117" s="93" t="s">
        <v>263</v>
      </c>
      <c r="C117" s="94" t="s">
        <v>406</v>
      </c>
      <c r="D117" s="111" t="s">
        <v>64</v>
      </c>
      <c r="E117" s="95" t="s">
        <v>407</v>
      </c>
      <c r="F117" s="96"/>
      <c r="G117" s="97">
        <f t="shared" si="1"/>
        <v>0</v>
      </c>
      <c r="H117" s="92"/>
      <c r="J117" s="138"/>
    </row>
    <row r="118" spans="1:10" s="107" customFormat="1" ht="12.75">
      <c r="A118" s="93" t="s">
        <v>38</v>
      </c>
      <c r="B118" s="93" t="s">
        <v>264</v>
      </c>
      <c r="C118" s="94" t="s">
        <v>223</v>
      </c>
      <c r="D118" s="111" t="s">
        <v>64</v>
      </c>
      <c r="E118" s="95" t="s">
        <v>407</v>
      </c>
      <c r="F118" s="96"/>
      <c r="G118" s="97">
        <f t="shared" si="1"/>
        <v>0</v>
      </c>
      <c r="H118" s="92"/>
      <c r="J118" s="138"/>
    </row>
    <row r="119" spans="1:8" s="106" customFormat="1" ht="12.75">
      <c r="A119" s="104"/>
      <c r="B119" s="104"/>
      <c r="C119" s="98"/>
      <c r="D119" s="104"/>
      <c r="E119" s="100"/>
      <c r="F119" s="105"/>
      <c r="G119" s="99"/>
      <c r="H119" s="105"/>
    </row>
    <row r="120" spans="3:7" ht="12.75">
      <c r="C120" s="94" t="s">
        <v>39</v>
      </c>
      <c r="G120" s="91">
        <f>SUM(G112:G119)</f>
        <v>0</v>
      </c>
    </row>
    <row r="121" ht="12.75">
      <c r="G121" s="91"/>
    </row>
    <row r="122" spans="1:3" ht="12.75">
      <c r="A122" s="93" t="s">
        <v>31</v>
      </c>
      <c r="C122" s="94" t="s">
        <v>202</v>
      </c>
    </row>
    <row r="123" spans="1:3" ht="12.75">
      <c r="A123" s="104"/>
      <c r="B123" s="104"/>
      <c r="C123" s="98"/>
    </row>
    <row r="124" spans="1:7" ht="25.5">
      <c r="A124" s="93" t="s">
        <v>29</v>
      </c>
      <c r="B124" s="93" t="s">
        <v>373</v>
      </c>
      <c r="C124" s="94" t="s">
        <v>374</v>
      </c>
      <c r="D124" s="93" t="s">
        <v>64</v>
      </c>
      <c r="E124" s="95" t="s">
        <v>339</v>
      </c>
      <c r="G124" s="97">
        <f aca="true" t="shared" si="2" ref="G124:G133">E124*F124</f>
        <v>0</v>
      </c>
    </row>
    <row r="125" spans="1:7" ht="25.5">
      <c r="A125" s="93" t="s">
        <v>30</v>
      </c>
      <c r="B125" s="93" t="s">
        <v>254</v>
      </c>
      <c r="C125" s="94" t="s">
        <v>375</v>
      </c>
      <c r="D125" s="93" t="s">
        <v>64</v>
      </c>
      <c r="E125" s="95" t="s">
        <v>339</v>
      </c>
      <c r="G125" s="97">
        <f t="shared" si="2"/>
        <v>0</v>
      </c>
    </row>
    <row r="126" spans="1:7" ht="25.5">
      <c r="A126" s="93" t="s">
        <v>31</v>
      </c>
      <c r="B126" s="93" t="s">
        <v>376</v>
      </c>
      <c r="C126" s="94" t="s">
        <v>377</v>
      </c>
      <c r="D126" s="93" t="s">
        <v>64</v>
      </c>
      <c r="E126" s="95" t="s">
        <v>339</v>
      </c>
      <c r="G126" s="97">
        <f t="shared" si="2"/>
        <v>0</v>
      </c>
    </row>
    <row r="127" spans="1:7" ht="25.5">
      <c r="A127" s="93" t="s">
        <v>32</v>
      </c>
      <c r="B127" s="93" t="s">
        <v>381</v>
      </c>
      <c r="C127" s="94" t="s">
        <v>380</v>
      </c>
      <c r="D127" s="93" t="s">
        <v>64</v>
      </c>
      <c r="E127" s="95" t="s">
        <v>339</v>
      </c>
      <c r="G127" s="97">
        <f t="shared" si="2"/>
        <v>0</v>
      </c>
    </row>
    <row r="128" spans="1:7" ht="12.75">
      <c r="A128" s="93" t="s">
        <v>35</v>
      </c>
      <c r="B128" s="93" t="s">
        <v>378</v>
      </c>
      <c r="C128" s="94" t="s">
        <v>379</v>
      </c>
      <c r="D128" s="93" t="s">
        <v>64</v>
      </c>
      <c r="E128" s="95" t="s">
        <v>339</v>
      </c>
      <c r="G128" s="97">
        <f t="shared" si="2"/>
        <v>0</v>
      </c>
    </row>
    <row r="129" spans="1:7" ht="25.5">
      <c r="A129" s="93" t="s">
        <v>37</v>
      </c>
      <c r="B129" s="93" t="s">
        <v>382</v>
      </c>
      <c r="C129" s="94" t="s">
        <v>383</v>
      </c>
      <c r="D129" s="93" t="s">
        <v>64</v>
      </c>
      <c r="E129" s="95" t="s">
        <v>384</v>
      </c>
      <c r="G129" s="97">
        <f t="shared" si="2"/>
        <v>0</v>
      </c>
    </row>
    <row r="130" spans="1:7" ht="25.5">
      <c r="A130" s="93" t="s">
        <v>38</v>
      </c>
      <c r="B130" s="93" t="s">
        <v>254</v>
      </c>
      <c r="C130" s="94" t="s">
        <v>252</v>
      </c>
      <c r="D130" s="93" t="s">
        <v>64</v>
      </c>
      <c r="E130" s="95" t="s">
        <v>319</v>
      </c>
      <c r="G130" s="97">
        <f>E130*F130</f>
        <v>0</v>
      </c>
    </row>
    <row r="131" spans="1:7" ht="25.5">
      <c r="A131" s="93" t="s">
        <v>60</v>
      </c>
      <c r="B131" s="93" t="s">
        <v>7</v>
      </c>
      <c r="C131" s="94" t="s">
        <v>253</v>
      </c>
      <c r="D131" s="93" t="s">
        <v>64</v>
      </c>
      <c r="E131" s="95" t="s">
        <v>319</v>
      </c>
      <c r="G131" s="97">
        <f>E131*F131</f>
        <v>0</v>
      </c>
    </row>
    <row r="132" spans="1:7" ht="25.5">
      <c r="A132" s="93" t="s">
        <v>62</v>
      </c>
      <c r="B132" s="93" t="s">
        <v>394</v>
      </c>
      <c r="C132" s="94" t="s">
        <v>397</v>
      </c>
      <c r="D132" s="93" t="s">
        <v>64</v>
      </c>
      <c r="E132" s="95" t="s">
        <v>334</v>
      </c>
      <c r="G132" s="97">
        <f>E132*F132</f>
        <v>0</v>
      </c>
    </row>
    <row r="133" spans="1:7" ht="38.25">
      <c r="A133" s="93" t="s">
        <v>67</v>
      </c>
      <c r="B133" s="93" t="s">
        <v>395</v>
      </c>
      <c r="C133" s="94" t="s">
        <v>511</v>
      </c>
      <c r="D133" s="93" t="s">
        <v>64</v>
      </c>
      <c r="E133" s="95" t="s">
        <v>396</v>
      </c>
      <c r="G133" s="97">
        <f t="shared" si="2"/>
        <v>0</v>
      </c>
    </row>
    <row r="134" spans="1:8" s="106" customFormat="1" ht="12.75">
      <c r="A134" s="104"/>
      <c r="B134" s="104"/>
      <c r="C134" s="98"/>
      <c r="D134" s="104"/>
      <c r="E134" s="100"/>
      <c r="F134" s="105"/>
      <c r="G134" s="99"/>
      <c r="H134" s="105"/>
    </row>
    <row r="135" spans="3:7" ht="12.75">
      <c r="C135" s="94" t="s">
        <v>39</v>
      </c>
      <c r="G135" s="91">
        <f>SUM(G124:G134)</f>
        <v>0</v>
      </c>
    </row>
    <row r="136" ht="12.75">
      <c r="G136" s="91"/>
    </row>
    <row r="137" spans="1:8" s="112" customFormat="1" ht="12.75">
      <c r="A137" s="111" t="s">
        <v>32</v>
      </c>
      <c r="B137" s="93"/>
      <c r="C137" s="113" t="s">
        <v>13</v>
      </c>
      <c r="D137" s="93"/>
      <c r="E137" s="95"/>
      <c r="F137" s="96"/>
      <c r="G137" s="97"/>
      <c r="H137" s="110"/>
    </row>
    <row r="138" spans="1:8" s="112" customFormat="1" ht="12.75">
      <c r="A138" s="134"/>
      <c r="B138" s="104"/>
      <c r="C138" s="98"/>
      <c r="D138" s="111"/>
      <c r="E138" s="95"/>
      <c r="F138" s="96"/>
      <c r="G138" s="97"/>
      <c r="H138" s="110"/>
    </row>
    <row r="139" spans="1:8" s="112" customFormat="1" ht="51">
      <c r="A139" s="111" t="s">
        <v>29</v>
      </c>
      <c r="B139" s="93" t="s">
        <v>140</v>
      </c>
      <c r="C139" s="94" t="s">
        <v>512</v>
      </c>
      <c r="D139" s="111" t="s">
        <v>64</v>
      </c>
      <c r="E139" s="95" t="s">
        <v>315</v>
      </c>
      <c r="F139" s="96"/>
      <c r="G139" s="97">
        <f aca="true" t="shared" si="3" ref="G139:G144">E139*F139</f>
        <v>0</v>
      </c>
      <c r="H139" s="110"/>
    </row>
    <row r="140" spans="1:8" s="112" customFormat="1" ht="25.5">
      <c r="A140" s="111" t="s">
        <v>30</v>
      </c>
      <c r="B140" s="93" t="s">
        <v>316</v>
      </c>
      <c r="C140" s="94" t="s">
        <v>317</v>
      </c>
      <c r="D140" s="111" t="s">
        <v>64</v>
      </c>
      <c r="E140" s="95" t="s">
        <v>315</v>
      </c>
      <c r="F140" s="96"/>
      <c r="G140" s="97">
        <f t="shared" si="3"/>
        <v>0</v>
      </c>
      <c r="H140" s="110"/>
    </row>
    <row r="141" spans="1:8" s="112" customFormat="1" ht="38.25">
      <c r="A141" s="111" t="s">
        <v>31</v>
      </c>
      <c r="B141" s="93" t="s">
        <v>140</v>
      </c>
      <c r="C141" s="94" t="s">
        <v>318</v>
      </c>
      <c r="D141" s="111" t="s">
        <v>64</v>
      </c>
      <c r="E141" s="95" t="s">
        <v>319</v>
      </c>
      <c r="F141" s="96"/>
      <c r="G141" s="97">
        <f t="shared" si="3"/>
        <v>0</v>
      </c>
      <c r="H141" s="110"/>
    </row>
    <row r="142" spans="1:8" s="112" customFormat="1" ht="25.5">
      <c r="A142" s="111" t="s">
        <v>32</v>
      </c>
      <c r="B142" s="93" t="s">
        <v>320</v>
      </c>
      <c r="C142" s="94" t="s">
        <v>321</v>
      </c>
      <c r="D142" s="111" t="s">
        <v>64</v>
      </c>
      <c r="E142" s="95" t="s">
        <v>322</v>
      </c>
      <c r="F142" s="96"/>
      <c r="G142" s="97">
        <f t="shared" si="3"/>
        <v>0</v>
      </c>
      <c r="H142" s="110"/>
    </row>
    <row r="143" spans="1:8" s="112" customFormat="1" ht="25.5">
      <c r="A143" s="111" t="s">
        <v>35</v>
      </c>
      <c r="B143" s="93" t="s">
        <v>323</v>
      </c>
      <c r="C143" s="94" t="s">
        <v>324</v>
      </c>
      <c r="D143" s="111" t="s">
        <v>64</v>
      </c>
      <c r="E143" s="95" t="s">
        <v>315</v>
      </c>
      <c r="F143" s="96"/>
      <c r="G143" s="97">
        <f t="shared" si="3"/>
        <v>0</v>
      </c>
      <c r="H143" s="110"/>
    </row>
    <row r="144" spans="1:7" ht="38.25">
      <c r="A144" s="111" t="s">
        <v>37</v>
      </c>
      <c r="B144" s="93" t="s">
        <v>281</v>
      </c>
      <c r="C144" s="94" t="s">
        <v>494</v>
      </c>
      <c r="D144" s="93" t="s">
        <v>61</v>
      </c>
      <c r="E144" s="95" t="s">
        <v>314</v>
      </c>
      <c r="G144" s="97">
        <f t="shared" si="3"/>
        <v>0</v>
      </c>
    </row>
    <row r="145" spans="1:8" s="114" customFormat="1" ht="12.75">
      <c r="A145" s="134"/>
      <c r="B145" s="104"/>
      <c r="C145" s="98"/>
      <c r="D145" s="134"/>
      <c r="E145" s="100"/>
      <c r="F145" s="135"/>
      <c r="G145" s="99"/>
      <c r="H145" s="136"/>
    </row>
    <row r="146" spans="1:8" s="112" customFormat="1" ht="12.75">
      <c r="A146" s="111"/>
      <c r="B146" s="93"/>
      <c r="C146" s="94" t="s">
        <v>39</v>
      </c>
      <c r="D146" s="111"/>
      <c r="E146" s="95"/>
      <c r="F146" s="96"/>
      <c r="G146" s="91">
        <f>SUM(G139:G145)</f>
        <v>0</v>
      </c>
      <c r="H146" s="110"/>
    </row>
    <row r="147" spans="1:8" s="112" customFormat="1" ht="12.75">
      <c r="A147" s="111"/>
      <c r="B147" s="93"/>
      <c r="C147" s="94"/>
      <c r="D147" s="111"/>
      <c r="E147" s="95"/>
      <c r="F147" s="96"/>
      <c r="G147" s="91"/>
      <c r="H147" s="110"/>
    </row>
    <row r="148" spans="1:8" s="112" customFormat="1" ht="12.75">
      <c r="A148" s="111" t="s">
        <v>35</v>
      </c>
      <c r="B148" s="93"/>
      <c r="C148" s="94" t="s">
        <v>251</v>
      </c>
      <c r="D148" s="111"/>
      <c r="E148" s="95"/>
      <c r="F148" s="96"/>
      <c r="G148" s="97"/>
      <c r="H148" s="110"/>
    </row>
    <row r="149" spans="1:8" s="112" customFormat="1" ht="12.75">
      <c r="A149" s="134"/>
      <c r="B149" s="104"/>
      <c r="C149" s="98"/>
      <c r="D149" s="111"/>
      <c r="E149" s="95"/>
      <c r="F149" s="96"/>
      <c r="G149" s="97"/>
      <c r="H149" s="110"/>
    </row>
    <row r="150" spans="1:7" ht="25.5">
      <c r="A150" s="93" t="s">
        <v>29</v>
      </c>
      <c r="B150" s="93" t="s">
        <v>310</v>
      </c>
      <c r="C150" s="108" t="s">
        <v>311</v>
      </c>
      <c r="D150" s="93" t="s">
        <v>83</v>
      </c>
      <c r="E150" s="95" t="s">
        <v>312</v>
      </c>
      <c r="G150" s="97">
        <f>E150*F150</f>
        <v>0</v>
      </c>
    </row>
    <row r="151" spans="1:8" s="112" customFormat="1" ht="12.75">
      <c r="A151" s="93" t="s">
        <v>30</v>
      </c>
      <c r="B151" s="93" t="s">
        <v>273</v>
      </c>
      <c r="C151" s="94" t="s">
        <v>514</v>
      </c>
      <c r="D151" s="111" t="s">
        <v>83</v>
      </c>
      <c r="E151" s="95" t="s">
        <v>312</v>
      </c>
      <c r="F151" s="96"/>
      <c r="G151" s="97">
        <f>E151*F151</f>
        <v>0</v>
      </c>
      <c r="H151" s="110"/>
    </row>
    <row r="152" spans="1:7" ht="25.5">
      <c r="A152" s="93" t="s">
        <v>31</v>
      </c>
      <c r="B152" s="93" t="s">
        <v>273</v>
      </c>
      <c r="C152" s="108" t="s">
        <v>313</v>
      </c>
      <c r="D152" s="93" t="s">
        <v>83</v>
      </c>
      <c r="E152" s="95" t="s">
        <v>312</v>
      </c>
      <c r="G152" s="97">
        <f>E152*F152</f>
        <v>0</v>
      </c>
    </row>
    <row r="153" spans="1:8" s="114" customFormat="1" ht="12.75">
      <c r="A153" s="134"/>
      <c r="B153" s="104"/>
      <c r="C153" s="98"/>
      <c r="D153" s="134"/>
      <c r="E153" s="100"/>
      <c r="F153" s="135"/>
      <c r="G153" s="99"/>
      <c r="H153" s="136"/>
    </row>
    <row r="154" spans="1:8" s="107" customFormat="1" ht="12.75">
      <c r="A154" s="137"/>
      <c r="B154" s="93"/>
      <c r="C154" s="94" t="s">
        <v>39</v>
      </c>
      <c r="D154" s="137"/>
      <c r="E154" s="95"/>
      <c r="F154" s="138"/>
      <c r="G154" s="91">
        <f>SUM(G150:G152)</f>
        <v>0</v>
      </c>
      <c r="H154" s="110"/>
    </row>
    <row r="155" spans="1:8" s="107" customFormat="1" ht="12.75">
      <c r="A155" s="137"/>
      <c r="B155" s="93"/>
      <c r="C155" s="94"/>
      <c r="D155" s="137"/>
      <c r="E155" s="95"/>
      <c r="F155" s="138"/>
      <c r="G155" s="91"/>
      <c r="H155" s="110"/>
    </row>
    <row r="156" spans="1:3" ht="12.75">
      <c r="A156" s="93" t="s">
        <v>37</v>
      </c>
      <c r="C156" s="94" t="s">
        <v>203</v>
      </c>
    </row>
    <row r="157" spans="1:3" ht="12.75">
      <c r="A157" s="104"/>
      <c r="B157" s="104"/>
      <c r="C157" s="98"/>
    </row>
    <row r="158" spans="1:10" ht="51">
      <c r="A158" s="93" t="s">
        <v>29</v>
      </c>
      <c r="B158" s="139" t="s">
        <v>234</v>
      </c>
      <c r="C158" s="94" t="s">
        <v>304</v>
      </c>
      <c r="D158" s="93" t="s">
        <v>64</v>
      </c>
      <c r="E158" s="95" t="s">
        <v>305</v>
      </c>
      <c r="G158" s="97">
        <f aca="true" t="shared" si="4" ref="G158:G163">E158*F158</f>
        <v>0</v>
      </c>
      <c r="H158" s="155"/>
      <c r="I158" s="109"/>
      <c r="J158" s="156"/>
    </row>
    <row r="159" spans="1:10" ht="25.5">
      <c r="A159" s="93" t="s">
        <v>30</v>
      </c>
      <c r="B159" s="139" t="s">
        <v>222</v>
      </c>
      <c r="C159" s="94" t="s">
        <v>306</v>
      </c>
      <c r="D159" s="93" t="s">
        <v>199</v>
      </c>
      <c r="E159" s="95" t="s">
        <v>307</v>
      </c>
      <c r="G159" s="97">
        <f t="shared" si="4"/>
        <v>0</v>
      </c>
      <c r="H159" s="155"/>
      <c r="I159" s="109"/>
      <c r="J159" s="156"/>
    </row>
    <row r="160" spans="1:10" ht="12.75">
      <c r="A160" s="93" t="s">
        <v>31</v>
      </c>
      <c r="B160" s="139" t="s">
        <v>235</v>
      </c>
      <c r="C160" s="94" t="s">
        <v>272</v>
      </c>
      <c r="D160" s="93" t="s">
        <v>64</v>
      </c>
      <c r="E160" s="95" t="s">
        <v>305</v>
      </c>
      <c r="G160" s="97">
        <f t="shared" si="4"/>
        <v>0</v>
      </c>
      <c r="H160" s="155"/>
      <c r="I160" s="109"/>
      <c r="J160" s="156"/>
    </row>
    <row r="161" spans="1:10" ht="25.5">
      <c r="A161" s="93" t="s">
        <v>32</v>
      </c>
      <c r="B161" s="139" t="s">
        <v>236</v>
      </c>
      <c r="C161" s="94" t="s">
        <v>308</v>
      </c>
      <c r="D161" s="93" t="s">
        <v>199</v>
      </c>
      <c r="E161" s="95" t="s">
        <v>309</v>
      </c>
      <c r="G161" s="97">
        <f t="shared" si="4"/>
        <v>0</v>
      </c>
      <c r="H161" s="155"/>
      <c r="I161" s="109"/>
      <c r="J161" s="156"/>
    </row>
    <row r="162" spans="1:10" ht="12.75">
      <c r="A162" s="93" t="s">
        <v>35</v>
      </c>
      <c r="B162" s="139" t="s">
        <v>237</v>
      </c>
      <c r="C162" s="94" t="s">
        <v>247</v>
      </c>
      <c r="D162" s="93" t="s">
        <v>64</v>
      </c>
      <c r="E162" s="95" t="s">
        <v>305</v>
      </c>
      <c r="G162" s="97">
        <f t="shared" si="4"/>
        <v>0</v>
      </c>
      <c r="H162" s="155"/>
      <c r="I162" s="109"/>
      <c r="J162" s="156"/>
    </row>
    <row r="163" spans="1:10" ht="25.5">
      <c r="A163" s="93" t="s">
        <v>37</v>
      </c>
      <c r="B163" s="102" t="s">
        <v>8</v>
      </c>
      <c r="C163" s="94" t="s">
        <v>246</v>
      </c>
      <c r="D163" s="93" t="s">
        <v>64</v>
      </c>
      <c r="E163" s="95" t="s">
        <v>305</v>
      </c>
      <c r="G163" s="97">
        <f t="shared" si="4"/>
        <v>0</v>
      </c>
      <c r="H163" s="103"/>
      <c r="J163" s="157"/>
    </row>
    <row r="164" spans="1:8" s="106" customFormat="1" ht="12.75">
      <c r="A164" s="104"/>
      <c r="B164" s="104"/>
      <c r="C164" s="98"/>
      <c r="D164" s="104"/>
      <c r="E164" s="100"/>
      <c r="F164" s="105"/>
      <c r="G164" s="99"/>
      <c r="H164" s="105"/>
    </row>
    <row r="165" spans="3:7" ht="12.75">
      <c r="C165" s="94" t="s">
        <v>39</v>
      </c>
      <c r="G165" s="91">
        <f>SUM(G158:G163)</f>
        <v>0</v>
      </c>
    </row>
    <row r="166" ht="12.75">
      <c r="G166" s="91"/>
    </row>
    <row r="167" spans="1:3" ht="12.75">
      <c r="A167" s="93" t="s">
        <v>38</v>
      </c>
      <c r="C167" s="94" t="s">
        <v>59</v>
      </c>
    </row>
    <row r="168" spans="1:3" ht="12.75">
      <c r="A168" s="104"/>
      <c r="B168" s="104"/>
      <c r="C168" s="98"/>
    </row>
    <row r="169" spans="1:7" ht="63.75">
      <c r="A169" s="93" t="s">
        <v>29</v>
      </c>
      <c r="B169" s="93" t="s">
        <v>218</v>
      </c>
      <c r="C169" s="94" t="s">
        <v>477</v>
      </c>
      <c r="D169" s="93" t="s">
        <v>83</v>
      </c>
      <c r="E169" s="95" t="s">
        <v>478</v>
      </c>
      <c r="G169" s="97">
        <f>E169*F169</f>
        <v>0</v>
      </c>
    </row>
    <row r="170" spans="1:7" ht="25.5">
      <c r="A170" s="93" t="s">
        <v>30</v>
      </c>
      <c r="B170" s="93" t="s">
        <v>219</v>
      </c>
      <c r="C170" s="90" t="s">
        <v>408</v>
      </c>
      <c r="D170" s="93" t="s">
        <v>80</v>
      </c>
      <c r="E170" s="95" t="s">
        <v>409</v>
      </c>
      <c r="G170" s="97">
        <f aca="true" t="shared" si="5" ref="G170:G181">E170*F170</f>
        <v>0</v>
      </c>
    </row>
    <row r="171" spans="1:7" ht="12.75">
      <c r="A171" s="93" t="s">
        <v>31</v>
      </c>
      <c r="B171" s="93" t="s">
        <v>219</v>
      </c>
      <c r="C171" s="108" t="s">
        <v>479</v>
      </c>
      <c r="D171" s="93" t="s">
        <v>80</v>
      </c>
      <c r="E171" s="95" t="s">
        <v>480</v>
      </c>
      <c r="G171" s="97">
        <f t="shared" si="5"/>
        <v>0</v>
      </c>
    </row>
    <row r="172" spans="1:7" ht="25.5">
      <c r="A172" s="93" t="s">
        <v>32</v>
      </c>
      <c r="B172" s="93" t="s">
        <v>220</v>
      </c>
      <c r="C172" s="94" t="s">
        <v>481</v>
      </c>
      <c r="D172" s="93" t="s">
        <v>61</v>
      </c>
      <c r="E172" s="95" t="s">
        <v>482</v>
      </c>
      <c r="G172" s="97">
        <f t="shared" si="5"/>
        <v>0</v>
      </c>
    </row>
    <row r="173" spans="1:7" ht="25.5">
      <c r="A173" s="93" t="s">
        <v>35</v>
      </c>
      <c r="B173" s="93" t="s">
        <v>279</v>
      </c>
      <c r="C173" s="94" t="s">
        <v>410</v>
      </c>
      <c r="D173" s="93" t="s">
        <v>83</v>
      </c>
      <c r="E173" s="95" t="s">
        <v>411</v>
      </c>
      <c r="G173" s="97">
        <f t="shared" si="5"/>
        <v>0</v>
      </c>
    </row>
    <row r="174" spans="1:7" ht="38.25">
      <c r="A174" s="93" t="s">
        <v>37</v>
      </c>
      <c r="B174" s="93" t="s">
        <v>221</v>
      </c>
      <c r="C174" s="94" t="s">
        <v>385</v>
      </c>
      <c r="D174" s="93" t="s">
        <v>64</v>
      </c>
      <c r="E174" s="95" t="s">
        <v>386</v>
      </c>
      <c r="G174" s="97">
        <f t="shared" si="5"/>
        <v>0</v>
      </c>
    </row>
    <row r="175" spans="1:8" s="112" customFormat="1" ht="25.5">
      <c r="A175" s="93" t="s">
        <v>38</v>
      </c>
      <c r="B175" s="93" t="s">
        <v>265</v>
      </c>
      <c r="C175" s="94" t="s">
        <v>387</v>
      </c>
      <c r="D175" s="111" t="s">
        <v>80</v>
      </c>
      <c r="E175" s="95" t="s">
        <v>388</v>
      </c>
      <c r="F175" s="96"/>
      <c r="G175" s="97">
        <f aca="true" t="shared" si="6" ref="G175:G180">E175*F175</f>
        <v>0</v>
      </c>
      <c r="H175" s="92"/>
    </row>
    <row r="176" spans="1:8" s="112" customFormat="1" ht="12.75">
      <c r="A176" s="93" t="s">
        <v>60</v>
      </c>
      <c r="B176" s="93" t="s">
        <v>266</v>
      </c>
      <c r="C176" s="94" t="s">
        <v>267</v>
      </c>
      <c r="D176" s="111" t="s">
        <v>80</v>
      </c>
      <c r="E176" s="95" t="s">
        <v>388</v>
      </c>
      <c r="F176" s="96"/>
      <c r="G176" s="97">
        <f t="shared" si="6"/>
        <v>0</v>
      </c>
      <c r="H176" s="92"/>
    </row>
    <row r="177" spans="1:8" s="112" customFormat="1" ht="12.75">
      <c r="A177" s="93" t="s">
        <v>62</v>
      </c>
      <c r="B177" s="93" t="s">
        <v>268</v>
      </c>
      <c r="C177" s="90" t="s">
        <v>269</v>
      </c>
      <c r="D177" s="111" t="s">
        <v>80</v>
      </c>
      <c r="E177" s="95" t="s">
        <v>388</v>
      </c>
      <c r="F177" s="96"/>
      <c r="G177" s="97">
        <f t="shared" si="6"/>
        <v>0</v>
      </c>
      <c r="H177" s="92"/>
    </row>
    <row r="178" spans="1:8" s="112" customFormat="1" ht="12.75">
      <c r="A178" s="93" t="s">
        <v>67</v>
      </c>
      <c r="B178" s="93" t="s">
        <v>270</v>
      </c>
      <c r="C178" s="94" t="s">
        <v>271</v>
      </c>
      <c r="D178" s="111" t="s">
        <v>80</v>
      </c>
      <c r="E178" s="95" t="s">
        <v>388</v>
      </c>
      <c r="F178" s="96"/>
      <c r="G178" s="97">
        <f t="shared" si="6"/>
        <v>0</v>
      </c>
      <c r="H178" s="92"/>
    </row>
    <row r="179" spans="1:8" s="112" customFormat="1" ht="25.5">
      <c r="A179" s="93" t="s">
        <v>68</v>
      </c>
      <c r="B179" s="93" t="s">
        <v>391</v>
      </c>
      <c r="C179" s="94" t="s">
        <v>393</v>
      </c>
      <c r="D179" s="111" t="s">
        <v>64</v>
      </c>
      <c r="E179" s="95" t="s">
        <v>392</v>
      </c>
      <c r="F179" s="96"/>
      <c r="G179" s="97">
        <f t="shared" si="6"/>
        <v>0</v>
      </c>
      <c r="H179" s="92"/>
    </row>
    <row r="180" spans="1:8" s="112" customFormat="1" ht="25.5">
      <c r="A180" s="93" t="s">
        <v>69</v>
      </c>
      <c r="B180" s="93" t="s">
        <v>473</v>
      </c>
      <c r="C180" s="94" t="s">
        <v>472</v>
      </c>
      <c r="D180" s="111" t="s">
        <v>64</v>
      </c>
      <c r="E180" s="95" t="s">
        <v>386</v>
      </c>
      <c r="F180" s="96"/>
      <c r="G180" s="97">
        <f t="shared" si="6"/>
        <v>0</v>
      </c>
      <c r="H180" s="92"/>
    </row>
    <row r="181" spans="1:7" ht="38.25">
      <c r="A181" s="93" t="s">
        <v>70</v>
      </c>
      <c r="B181" s="93" t="s">
        <v>213</v>
      </c>
      <c r="C181" s="94" t="s">
        <v>390</v>
      </c>
      <c r="D181" s="93" t="s">
        <v>64</v>
      </c>
      <c r="E181" s="95" t="s">
        <v>389</v>
      </c>
      <c r="G181" s="97">
        <f t="shared" si="5"/>
        <v>0</v>
      </c>
    </row>
    <row r="182" spans="1:8" s="106" customFormat="1" ht="12.75">
      <c r="A182" s="104"/>
      <c r="B182" s="104"/>
      <c r="C182" s="98"/>
      <c r="D182" s="104"/>
      <c r="E182" s="100"/>
      <c r="F182" s="105"/>
      <c r="G182" s="99"/>
      <c r="H182" s="105"/>
    </row>
    <row r="183" spans="3:7" ht="12.75">
      <c r="C183" s="94" t="s">
        <v>39</v>
      </c>
      <c r="G183" s="91">
        <f>SUM(G169:G182)</f>
        <v>0</v>
      </c>
    </row>
    <row r="184" ht="12.75">
      <c r="G184" s="91"/>
    </row>
    <row r="185" spans="1:3" ht="12.75">
      <c r="A185" s="93" t="s">
        <v>60</v>
      </c>
      <c r="C185" s="94" t="s">
        <v>45</v>
      </c>
    </row>
    <row r="186" spans="1:3" ht="12.75">
      <c r="A186" s="104"/>
      <c r="B186" s="104"/>
      <c r="C186" s="98"/>
    </row>
    <row r="187" spans="1:7" ht="12.75">
      <c r="A187" s="93" t="s">
        <v>29</v>
      </c>
      <c r="B187" s="93" t="s">
        <v>233</v>
      </c>
      <c r="C187" s="94" t="s">
        <v>276</v>
      </c>
      <c r="D187" s="93" t="s">
        <v>34</v>
      </c>
      <c r="E187" s="95" t="s">
        <v>95</v>
      </c>
      <c r="G187" s="91">
        <f>SUM(G77:G82)*E187%</f>
        <v>0</v>
      </c>
    </row>
    <row r="188" ht="12.75">
      <c r="G188" s="91"/>
    </row>
    <row r="189" ht="12.75">
      <c r="G189" s="91"/>
    </row>
    <row r="190" ht="12.75">
      <c r="G190" s="91"/>
    </row>
    <row r="191" spans="1:3" ht="13.5" thickBot="1">
      <c r="A191" s="119" t="s">
        <v>30</v>
      </c>
      <c r="C191" s="117" t="s">
        <v>87</v>
      </c>
    </row>
    <row r="192" spans="1:3" ht="12.75">
      <c r="A192" s="131"/>
      <c r="B192" s="131"/>
      <c r="C192" s="118"/>
    </row>
    <row r="193" spans="1:7" ht="12.75">
      <c r="A193" s="93" t="s">
        <v>29</v>
      </c>
      <c r="C193" s="158" t="s">
        <v>297</v>
      </c>
      <c r="G193" s="97">
        <f>G210</f>
        <v>0</v>
      </c>
    </row>
    <row r="194" spans="1:7" ht="12.75">
      <c r="A194" s="93" t="s">
        <v>30</v>
      </c>
      <c r="C194" s="158" t="s">
        <v>261</v>
      </c>
      <c r="G194" s="97">
        <f>G230</f>
        <v>0</v>
      </c>
    </row>
    <row r="195" spans="1:7" ht="12.75">
      <c r="A195" s="93" t="s">
        <v>31</v>
      </c>
      <c r="C195" s="94" t="s">
        <v>207</v>
      </c>
      <c r="G195" s="97">
        <f>G248</f>
        <v>0</v>
      </c>
    </row>
    <row r="196" spans="1:7" ht="12.75">
      <c r="A196" s="93" t="s">
        <v>32</v>
      </c>
      <c r="C196" s="94" t="s">
        <v>296</v>
      </c>
      <c r="G196" s="97">
        <f>G260</f>
        <v>0</v>
      </c>
    </row>
    <row r="197" spans="1:7" ht="12.75">
      <c r="A197" s="93" t="s">
        <v>35</v>
      </c>
      <c r="C197" s="94" t="s">
        <v>302</v>
      </c>
      <c r="G197" s="97">
        <f>G274</f>
        <v>0</v>
      </c>
    </row>
    <row r="198" spans="1:8" s="106" customFormat="1" ht="12.75">
      <c r="A198" s="104"/>
      <c r="B198" s="104"/>
      <c r="C198" s="98"/>
      <c r="D198" s="104"/>
      <c r="E198" s="100"/>
      <c r="F198" s="105"/>
      <c r="G198" s="99"/>
      <c r="H198" s="105"/>
    </row>
    <row r="199" spans="3:7" ht="12.75">
      <c r="C199" s="94" t="s">
        <v>39</v>
      </c>
      <c r="G199" s="171">
        <f>SUM(G193:G198)</f>
        <v>0</v>
      </c>
    </row>
    <row r="200" ht="12.75">
      <c r="G200" s="91"/>
    </row>
    <row r="201" ht="12.75">
      <c r="G201" s="91"/>
    </row>
    <row r="202" spans="1:8" s="112" customFormat="1" ht="12.75">
      <c r="A202" s="137" t="s">
        <v>29</v>
      </c>
      <c r="B202" s="93"/>
      <c r="C202" s="94" t="s">
        <v>298</v>
      </c>
      <c r="D202" s="111"/>
      <c r="E202" s="95"/>
      <c r="F202" s="96"/>
      <c r="G202" s="97"/>
      <c r="H202" s="110"/>
    </row>
    <row r="203" spans="1:8" s="112" customFormat="1" ht="12.75">
      <c r="A203" s="134"/>
      <c r="B203" s="104"/>
      <c r="C203" s="98"/>
      <c r="D203" s="111"/>
      <c r="E203" s="95"/>
      <c r="F203" s="96"/>
      <c r="G203" s="97"/>
      <c r="H203" s="110"/>
    </row>
    <row r="204" spans="1:10" s="112" customFormat="1" ht="38.25">
      <c r="A204" s="111" t="s">
        <v>29</v>
      </c>
      <c r="B204" s="139" t="s">
        <v>299</v>
      </c>
      <c r="C204" s="94" t="s">
        <v>352</v>
      </c>
      <c r="D204" s="111" t="s">
        <v>64</v>
      </c>
      <c r="E204" s="95" t="s">
        <v>353</v>
      </c>
      <c r="F204" s="96"/>
      <c r="G204" s="97">
        <f>E204*F204</f>
        <v>0</v>
      </c>
      <c r="H204" s="172"/>
      <c r="J204" s="173"/>
    </row>
    <row r="205" spans="1:10" s="112" customFormat="1" ht="25.5">
      <c r="A205" s="111" t="s">
        <v>30</v>
      </c>
      <c r="B205" s="139">
        <v>60510008</v>
      </c>
      <c r="C205" s="94" t="s">
        <v>354</v>
      </c>
      <c r="D205" s="111" t="s">
        <v>64</v>
      </c>
      <c r="E205" s="95" t="s">
        <v>355</v>
      </c>
      <c r="F205" s="96"/>
      <c r="G205" s="97">
        <f>E205*F205</f>
        <v>0</v>
      </c>
      <c r="H205" s="172"/>
      <c r="J205" s="173"/>
    </row>
    <row r="206" spans="1:10" s="112" customFormat="1" ht="38.25">
      <c r="A206" s="111" t="s">
        <v>31</v>
      </c>
      <c r="B206" s="139">
        <v>60510008</v>
      </c>
      <c r="C206" s="94" t="s">
        <v>357</v>
      </c>
      <c r="D206" s="111" t="s">
        <v>80</v>
      </c>
      <c r="E206" s="95" t="s">
        <v>356</v>
      </c>
      <c r="F206" s="96"/>
      <c r="G206" s="97">
        <f>E206*F206</f>
        <v>0</v>
      </c>
      <c r="H206" s="172"/>
      <c r="J206" s="173"/>
    </row>
    <row r="207" spans="1:8" s="112" customFormat="1" ht="12.75">
      <c r="A207" s="111"/>
      <c r="B207" s="93"/>
      <c r="C207" s="94"/>
      <c r="D207" s="111"/>
      <c r="E207" s="95"/>
      <c r="F207" s="96"/>
      <c r="G207" s="99">
        <f>SUM(G204:G206)</f>
        <v>0</v>
      </c>
      <c r="H207" s="110"/>
    </row>
    <row r="208" spans="1:8" s="112" customFormat="1" ht="12.75">
      <c r="A208" s="111" t="s">
        <v>32</v>
      </c>
      <c r="B208" s="93" t="s">
        <v>300</v>
      </c>
      <c r="C208" s="94" t="s">
        <v>89</v>
      </c>
      <c r="D208" s="111" t="s">
        <v>34</v>
      </c>
      <c r="E208" s="95" t="s">
        <v>95</v>
      </c>
      <c r="F208" s="96"/>
      <c r="G208" s="97">
        <f>G207*E208%</f>
        <v>0</v>
      </c>
      <c r="H208" s="110"/>
    </row>
    <row r="209" spans="1:8" s="114" customFormat="1" ht="12.75">
      <c r="A209" s="134"/>
      <c r="B209" s="104"/>
      <c r="C209" s="98"/>
      <c r="D209" s="134"/>
      <c r="E209" s="100"/>
      <c r="F209" s="135"/>
      <c r="G209" s="99"/>
      <c r="H209" s="136"/>
    </row>
    <row r="210" spans="1:8" s="112" customFormat="1" ht="12.75">
      <c r="A210" s="111"/>
      <c r="B210" s="93"/>
      <c r="C210" s="94" t="s">
        <v>39</v>
      </c>
      <c r="D210" s="111"/>
      <c r="E210" s="95"/>
      <c r="F210" s="96"/>
      <c r="G210" s="91">
        <f>SUM(G207:G209)</f>
        <v>0</v>
      </c>
      <c r="H210" s="110"/>
    </row>
    <row r="211" spans="1:8" s="112" customFormat="1" ht="12.75">
      <c r="A211" s="111"/>
      <c r="B211" s="93"/>
      <c r="C211" s="94"/>
      <c r="D211" s="111"/>
      <c r="E211" s="95"/>
      <c r="F211" s="96"/>
      <c r="G211" s="91"/>
      <c r="H211" s="110"/>
    </row>
    <row r="212" spans="1:8" s="112" customFormat="1" ht="14.25" customHeight="1">
      <c r="A212" s="111" t="s">
        <v>30</v>
      </c>
      <c r="B212" s="141"/>
      <c r="C212" s="158" t="s">
        <v>261</v>
      </c>
      <c r="D212" s="111"/>
      <c r="E212" s="95"/>
      <c r="F212" s="96"/>
      <c r="G212" s="97"/>
      <c r="H212" s="110"/>
    </row>
    <row r="213" spans="1:8" s="112" customFormat="1" ht="12.75">
      <c r="A213" s="134"/>
      <c r="B213" s="159"/>
      <c r="C213" s="133"/>
      <c r="D213" s="111"/>
      <c r="E213" s="95"/>
      <c r="F213" s="96"/>
      <c r="G213" s="97"/>
      <c r="H213" s="110"/>
    </row>
    <row r="214" spans="1:8" s="112" customFormat="1" ht="51">
      <c r="A214" s="111" t="s">
        <v>29</v>
      </c>
      <c r="B214" s="93" t="s">
        <v>214</v>
      </c>
      <c r="C214" s="94" t="s">
        <v>325</v>
      </c>
      <c r="D214" s="111" t="s">
        <v>80</v>
      </c>
      <c r="E214" s="140">
        <v>2</v>
      </c>
      <c r="F214" s="174"/>
      <c r="G214" s="97">
        <f aca="true" t="shared" si="7" ref="G214:G220">E214*F214</f>
        <v>0</v>
      </c>
      <c r="H214" s="92"/>
    </row>
    <row r="215" spans="1:8" s="112" customFormat="1" ht="12.75">
      <c r="A215" s="111" t="s">
        <v>30</v>
      </c>
      <c r="B215" s="93" t="s">
        <v>215</v>
      </c>
      <c r="C215" s="158" t="s">
        <v>326</v>
      </c>
      <c r="D215" s="111" t="s">
        <v>250</v>
      </c>
      <c r="E215" s="140">
        <v>1</v>
      </c>
      <c r="F215" s="174"/>
      <c r="G215" s="97">
        <f t="shared" si="7"/>
        <v>0</v>
      </c>
      <c r="H215" s="92"/>
    </row>
    <row r="216" spans="1:8" s="112" customFormat="1" ht="38.25">
      <c r="A216" s="111" t="s">
        <v>31</v>
      </c>
      <c r="B216" s="93" t="s">
        <v>216</v>
      </c>
      <c r="C216" s="158" t="s">
        <v>327</v>
      </c>
      <c r="D216" s="111" t="s">
        <v>80</v>
      </c>
      <c r="E216" s="140">
        <v>2</v>
      </c>
      <c r="F216" s="174"/>
      <c r="G216" s="97">
        <f t="shared" si="7"/>
        <v>0</v>
      </c>
      <c r="H216" s="92"/>
    </row>
    <row r="217" spans="1:8" s="112" customFormat="1" ht="25.5">
      <c r="A217" s="111" t="s">
        <v>32</v>
      </c>
      <c r="B217" s="93" t="s">
        <v>11</v>
      </c>
      <c r="C217" s="158" t="s">
        <v>328</v>
      </c>
      <c r="D217" s="111" t="s">
        <v>80</v>
      </c>
      <c r="E217" s="140">
        <v>1</v>
      </c>
      <c r="F217" s="96"/>
      <c r="G217" s="97">
        <f t="shared" si="7"/>
        <v>0</v>
      </c>
      <c r="H217" s="92"/>
    </row>
    <row r="218" spans="1:8" s="169" customFormat="1" ht="25.5">
      <c r="A218" s="111" t="s">
        <v>35</v>
      </c>
      <c r="B218" s="93" t="s">
        <v>12</v>
      </c>
      <c r="C218" s="158" t="s">
        <v>329</v>
      </c>
      <c r="D218" s="166" t="s">
        <v>80</v>
      </c>
      <c r="E218" s="167">
        <v>4</v>
      </c>
      <c r="F218" s="168"/>
      <c r="G218" s="163">
        <f t="shared" si="7"/>
        <v>0</v>
      </c>
      <c r="H218" s="164"/>
    </row>
    <row r="219" spans="1:7" ht="51">
      <c r="A219" s="111" t="s">
        <v>37</v>
      </c>
      <c r="B219" s="93" t="s">
        <v>280</v>
      </c>
      <c r="C219" s="94" t="s">
        <v>332</v>
      </c>
      <c r="D219" s="93" t="s">
        <v>80</v>
      </c>
      <c r="E219" s="95" t="s">
        <v>81</v>
      </c>
      <c r="G219" s="97">
        <f t="shared" si="7"/>
        <v>0</v>
      </c>
    </row>
    <row r="220" spans="1:8" s="169" customFormat="1" ht="25.5">
      <c r="A220" s="111" t="s">
        <v>38</v>
      </c>
      <c r="B220" s="93" t="s">
        <v>330</v>
      </c>
      <c r="C220" s="158" t="s">
        <v>515</v>
      </c>
      <c r="D220" s="166" t="s">
        <v>80</v>
      </c>
      <c r="E220" s="167">
        <v>1</v>
      </c>
      <c r="F220" s="168"/>
      <c r="G220" s="97">
        <f t="shared" si="7"/>
        <v>0</v>
      </c>
      <c r="H220" s="164"/>
    </row>
    <row r="221" spans="1:8" s="169" customFormat="1" ht="12.75">
      <c r="A221" s="111" t="s">
        <v>60</v>
      </c>
      <c r="B221" s="93" t="s">
        <v>331</v>
      </c>
      <c r="C221" s="158" t="s">
        <v>416</v>
      </c>
      <c r="D221" s="166" t="s">
        <v>80</v>
      </c>
      <c r="E221" s="167">
        <v>1</v>
      </c>
      <c r="F221" s="168"/>
      <c r="G221" s="97">
        <f aca="true" t="shared" si="8" ref="G221:G226">E221*F221</f>
        <v>0</v>
      </c>
      <c r="H221" s="164"/>
    </row>
    <row r="222" spans="1:8" s="169" customFormat="1" ht="12.75">
      <c r="A222" s="111" t="s">
        <v>62</v>
      </c>
      <c r="B222" s="93" t="s">
        <v>412</v>
      </c>
      <c r="C222" s="158" t="s">
        <v>417</v>
      </c>
      <c r="D222" s="166" t="s">
        <v>80</v>
      </c>
      <c r="E222" s="167">
        <v>1</v>
      </c>
      <c r="F222" s="168"/>
      <c r="G222" s="97">
        <f t="shared" si="8"/>
        <v>0</v>
      </c>
      <c r="H222" s="164"/>
    </row>
    <row r="223" spans="1:8" s="169" customFormat="1" ht="12.75">
      <c r="A223" s="111" t="s">
        <v>67</v>
      </c>
      <c r="B223" s="93" t="s">
        <v>413</v>
      </c>
      <c r="C223" s="158" t="s">
        <v>418</v>
      </c>
      <c r="D223" s="166" t="s">
        <v>80</v>
      </c>
      <c r="E223" s="167">
        <v>1</v>
      </c>
      <c r="F223" s="168"/>
      <c r="G223" s="97">
        <f t="shared" si="8"/>
        <v>0</v>
      </c>
      <c r="H223" s="164"/>
    </row>
    <row r="224" spans="1:8" s="169" customFormat="1" ht="12.75">
      <c r="A224" s="111" t="s">
        <v>68</v>
      </c>
      <c r="B224" s="93" t="s">
        <v>414</v>
      </c>
      <c r="C224" s="158" t="s">
        <v>419</v>
      </c>
      <c r="D224" s="166" t="s">
        <v>80</v>
      </c>
      <c r="E224" s="167">
        <v>1</v>
      </c>
      <c r="F224" s="168"/>
      <c r="G224" s="97">
        <f t="shared" si="8"/>
        <v>0</v>
      </c>
      <c r="H224" s="164"/>
    </row>
    <row r="225" spans="1:8" s="169" customFormat="1" ht="12.75">
      <c r="A225" s="111" t="s">
        <v>69</v>
      </c>
      <c r="B225" s="93" t="s">
        <v>415</v>
      </c>
      <c r="C225" s="158" t="s">
        <v>420</v>
      </c>
      <c r="D225" s="166" t="s">
        <v>79</v>
      </c>
      <c r="E225" s="167">
        <v>1</v>
      </c>
      <c r="F225" s="168"/>
      <c r="G225" s="97">
        <f t="shared" si="8"/>
        <v>0</v>
      </c>
      <c r="H225" s="164"/>
    </row>
    <row r="226" spans="1:8" s="169" customFormat="1" ht="12.75">
      <c r="A226" s="111" t="s">
        <v>70</v>
      </c>
      <c r="B226" s="93" t="s">
        <v>421</v>
      </c>
      <c r="C226" s="158" t="s">
        <v>422</v>
      </c>
      <c r="D226" s="166" t="s">
        <v>79</v>
      </c>
      <c r="E226" s="167">
        <v>1</v>
      </c>
      <c r="F226" s="168"/>
      <c r="G226" s="97">
        <f t="shared" si="8"/>
        <v>0</v>
      </c>
      <c r="H226" s="164"/>
    </row>
    <row r="227" spans="1:8" s="112" customFormat="1" ht="12.75">
      <c r="A227" s="111"/>
      <c r="B227" s="93"/>
      <c r="C227" s="158"/>
      <c r="D227" s="111"/>
      <c r="E227" s="95"/>
      <c r="F227" s="96"/>
      <c r="G227" s="99">
        <f>SUM(G214:G226)</f>
        <v>0</v>
      </c>
      <c r="H227" s="110"/>
    </row>
    <row r="228" spans="1:8" s="112" customFormat="1" ht="12.75">
      <c r="A228" s="111" t="s">
        <v>71</v>
      </c>
      <c r="B228" s="141" t="s">
        <v>10</v>
      </c>
      <c r="C228" s="158" t="s">
        <v>89</v>
      </c>
      <c r="D228" s="111" t="s">
        <v>34</v>
      </c>
      <c r="E228" s="95" t="s">
        <v>95</v>
      </c>
      <c r="F228" s="96"/>
      <c r="G228" s="97">
        <f>G227*E228%</f>
        <v>0</v>
      </c>
      <c r="H228" s="110"/>
    </row>
    <row r="229" spans="1:8" s="114" customFormat="1" ht="12.75">
      <c r="A229" s="134"/>
      <c r="B229" s="160"/>
      <c r="C229" s="133"/>
      <c r="D229" s="134"/>
      <c r="E229" s="100"/>
      <c r="F229" s="135"/>
      <c r="G229" s="99"/>
      <c r="H229" s="136"/>
    </row>
    <row r="230" spans="1:8" s="112" customFormat="1" ht="12.75">
      <c r="A230" s="111"/>
      <c r="B230" s="141"/>
      <c r="C230" s="158" t="s">
        <v>39</v>
      </c>
      <c r="D230" s="111"/>
      <c r="E230" s="95"/>
      <c r="F230" s="96"/>
      <c r="G230" s="91">
        <f>SUM(G227:G229)</f>
        <v>0</v>
      </c>
      <c r="H230" s="110"/>
    </row>
    <row r="231" spans="1:8" s="112" customFormat="1" ht="12.75">
      <c r="A231" s="111"/>
      <c r="B231" s="141"/>
      <c r="C231" s="158"/>
      <c r="D231" s="111"/>
      <c r="E231" s="95"/>
      <c r="F231" s="96"/>
      <c r="G231" s="91"/>
      <c r="H231" s="110"/>
    </row>
    <row r="232" spans="1:3" ht="12.75">
      <c r="A232" s="93" t="s">
        <v>31</v>
      </c>
      <c r="C232" s="94" t="s">
        <v>207</v>
      </c>
    </row>
    <row r="233" spans="1:3" ht="12.75">
      <c r="A233" s="104"/>
      <c r="B233" s="104"/>
      <c r="C233" s="98"/>
    </row>
    <row r="234" spans="1:7" ht="38.25">
      <c r="A234" s="93" t="s">
        <v>29</v>
      </c>
      <c r="B234" s="93" t="s">
        <v>0</v>
      </c>
      <c r="C234" s="94" t="s">
        <v>333</v>
      </c>
      <c r="D234" s="93" t="s">
        <v>64</v>
      </c>
      <c r="E234" s="95" t="s">
        <v>334</v>
      </c>
      <c r="G234" s="97">
        <f aca="true" t="shared" si="9" ref="G234:G244">E234*F234</f>
        <v>0</v>
      </c>
    </row>
    <row r="235" spans="1:7" ht="38.25">
      <c r="A235" s="93" t="s">
        <v>30</v>
      </c>
      <c r="B235" s="93" t="s">
        <v>1</v>
      </c>
      <c r="C235" s="94" t="s">
        <v>516</v>
      </c>
      <c r="D235" s="93" t="s">
        <v>64</v>
      </c>
      <c r="E235" s="95" t="s">
        <v>335</v>
      </c>
      <c r="G235" s="97">
        <f t="shared" si="9"/>
        <v>0</v>
      </c>
    </row>
    <row r="236" spans="1:8" s="112" customFormat="1" ht="25.5">
      <c r="A236" s="93" t="s">
        <v>31</v>
      </c>
      <c r="B236" s="93" t="s">
        <v>248</v>
      </c>
      <c r="C236" s="94" t="s">
        <v>301</v>
      </c>
      <c r="D236" s="111" t="s">
        <v>64</v>
      </c>
      <c r="E236" s="95" t="s">
        <v>334</v>
      </c>
      <c r="F236" s="96"/>
      <c r="G236" s="97">
        <f t="shared" si="9"/>
        <v>0</v>
      </c>
      <c r="H236" s="110"/>
    </row>
    <row r="237" spans="1:7" ht="89.25">
      <c r="A237" s="93" t="s">
        <v>32</v>
      </c>
      <c r="B237" s="93" t="s">
        <v>244</v>
      </c>
      <c r="C237" s="94" t="s">
        <v>336</v>
      </c>
      <c r="D237" s="93" t="s">
        <v>83</v>
      </c>
      <c r="E237" s="95" t="s">
        <v>337</v>
      </c>
      <c r="G237" s="97">
        <f t="shared" si="9"/>
        <v>0</v>
      </c>
    </row>
    <row r="238" spans="1:8" s="112" customFormat="1" ht="25.5">
      <c r="A238" s="93" t="s">
        <v>35</v>
      </c>
      <c r="B238" s="93" t="s">
        <v>245</v>
      </c>
      <c r="C238" s="158" t="s">
        <v>513</v>
      </c>
      <c r="D238" s="111" t="s">
        <v>79</v>
      </c>
      <c r="E238" s="95" t="s">
        <v>81</v>
      </c>
      <c r="F238" s="96"/>
      <c r="G238" s="97">
        <f t="shared" si="9"/>
        <v>0</v>
      </c>
      <c r="H238" s="110"/>
    </row>
    <row r="239" spans="1:8" s="112" customFormat="1" ht="25.5">
      <c r="A239" s="93" t="s">
        <v>37</v>
      </c>
      <c r="B239" s="93" t="s">
        <v>342</v>
      </c>
      <c r="C239" s="158" t="s">
        <v>345</v>
      </c>
      <c r="D239" s="111" t="s">
        <v>64</v>
      </c>
      <c r="E239" s="95" t="s">
        <v>346</v>
      </c>
      <c r="F239" s="96"/>
      <c r="G239" s="97">
        <f>E239*F239</f>
        <v>0</v>
      </c>
      <c r="H239" s="110"/>
    </row>
    <row r="240" spans="1:8" s="112" customFormat="1" ht="25.5">
      <c r="A240" s="93" t="s">
        <v>38</v>
      </c>
      <c r="B240" s="93" t="s">
        <v>343</v>
      </c>
      <c r="C240" s="158" t="s">
        <v>347</v>
      </c>
      <c r="D240" s="111" t="s">
        <v>64</v>
      </c>
      <c r="E240" s="95" t="s">
        <v>348</v>
      </c>
      <c r="F240" s="96"/>
      <c r="G240" s="97">
        <f>E240*F240</f>
        <v>0</v>
      </c>
      <c r="H240" s="110"/>
    </row>
    <row r="241" spans="1:8" s="112" customFormat="1" ht="12.75">
      <c r="A241" s="93" t="s">
        <v>60</v>
      </c>
      <c r="B241" s="93" t="s">
        <v>344</v>
      </c>
      <c r="C241" s="158" t="s">
        <v>517</v>
      </c>
      <c r="D241" s="111" t="s">
        <v>79</v>
      </c>
      <c r="E241" s="95" t="s">
        <v>81</v>
      </c>
      <c r="F241" s="96"/>
      <c r="G241" s="97">
        <f>E241*F241</f>
        <v>0</v>
      </c>
      <c r="H241" s="110"/>
    </row>
    <row r="242" spans="1:7" ht="38.25">
      <c r="A242" s="93" t="s">
        <v>62</v>
      </c>
      <c r="B242" s="93" t="s">
        <v>349</v>
      </c>
      <c r="C242" s="94" t="s">
        <v>338</v>
      </c>
      <c r="D242" s="93" t="s">
        <v>64</v>
      </c>
      <c r="E242" s="95" t="s">
        <v>339</v>
      </c>
      <c r="G242" s="97">
        <f t="shared" si="9"/>
        <v>0</v>
      </c>
    </row>
    <row r="243" spans="1:7" ht="38.25">
      <c r="A243" s="93" t="s">
        <v>67</v>
      </c>
      <c r="B243" s="93" t="s">
        <v>350</v>
      </c>
      <c r="C243" s="94" t="s">
        <v>340</v>
      </c>
      <c r="D243" s="93" t="s">
        <v>83</v>
      </c>
      <c r="E243" s="95" t="s">
        <v>341</v>
      </c>
      <c r="G243" s="97">
        <f t="shared" si="9"/>
        <v>0</v>
      </c>
    </row>
    <row r="244" spans="1:8" s="112" customFormat="1" ht="12.75">
      <c r="A244" s="93" t="s">
        <v>68</v>
      </c>
      <c r="B244" s="93" t="s">
        <v>351</v>
      </c>
      <c r="C244" s="94" t="s">
        <v>14</v>
      </c>
      <c r="D244" s="111" t="s">
        <v>79</v>
      </c>
      <c r="E244" s="95" t="s">
        <v>81</v>
      </c>
      <c r="F244" s="96"/>
      <c r="G244" s="97">
        <f t="shared" si="9"/>
        <v>0</v>
      </c>
      <c r="H244" s="110"/>
    </row>
    <row r="245" ht="12.75">
      <c r="G245" s="99">
        <f>SUM(G234:G244)</f>
        <v>0</v>
      </c>
    </row>
    <row r="246" spans="1:7" ht="12.75">
      <c r="A246" s="93" t="s">
        <v>69</v>
      </c>
      <c r="B246" s="93">
        <v>998775193</v>
      </c>
      <c r="C246" s="94" t="s">
        <v>89</v>
      </c>
      <c r="D246" s="93" t="s">
        <v>34</v>
      </c>
      <c r="E246" s="95" t="s">
        <v>95</v>
      </c>
      <c r="G246" s="97">
        <f>G245*E246%</f>
        <v>0</v>
      </c>
    </row>
    <row r="247" spans="1:8" s="106" customFormat="1" ht="12.75">
      <c r="A247" s="104"/>
      <c r="B247" s="104"/>
      <c r="C247" s="98"/>
      <c r="D247" s="104"/>
      <c r="E247" s="100"/>
      <c r="F247" s="105"/>
      <c r="G247" s="99"/>
      <c r="H247" s="105"/>
    </row>
    <row r="248" spans="3:7" ht="12.75">
      <c r="C248" s="94" t="s">
        <v>39</v>
      </c>
      <c r="G248" s="91">
        <f>SUM(G245:G247)</f>
        <v>0</v>
      </c>
    </row>
    <row r="249" ht="12.75">
      <c r="G249" s="91"/>
    </row>
    <row r="250" spans="1:8" s="112" customFormat="1" ht="12.75">
      <c r="A250" s="111" t="s">
        <v>32</v>
      </c>
      <c r="B250" s="93"/>
      <c r="C250" s="94" t="s">
        <v>289</v>
      </c>
      <c r="D250" s="111"/>
      <c r="E250" s="95"/>
      <c r="F250" s="96"/>
      <c r="G250" s="97"/>
      <c r="H250" s="110"/>
    </row>
    <row r="251" spans="1:8" s="112" customFormat="1" ht="12.75">
      <c r="A251" s="134"/>
      <c r="B251" s="104"/>
      <c r="C251" s="98"/>
      <c r="D251" s="111"/>
      <c r="E251" s="95"/>
      <c r="F251" s="96"/>
      <c r="G251" s="97"/>
      <c r="H251" s="110"/>
    </row>
    <row r="252" spans="1:8" s="112" customFormat="1" ht="51">
      <c r="A252" s="111" t="s">
        <v>29</v>
      </c>
      <c r="B252" s="93" t="s">
        <v>290</v>
      </c>
      <c r="C252" s="94" t="s">
        <v>423</v>
      </c>
      <c r="D252" s="111" t="s">
        <v>80</v>
      </c>
      <c r="E252" s="140">
        <v>6</v>
      </c>
      <c r="F252" s="96"/>
      <c r="G252" s="97">
        <f>E252*F252</f>
        <v>0</v>
      </c>
      <c r="H252" s="110"/>
    </row>
    <row r="253" spans="1:8" s="112" customFormat="1" ht="38.25">
      <c r="A253" s="111" t="s">
        <v>30</v>
      </c>
      <c r="B253" s="93" t="s">
        <v>291</v>
      </c>
      <c r="C253" s="94" t="s">
        <v>372</v>
      </c>
      <c r="D253" s="111" t="s">
        <v>64</v>
      </c>
      <c r="E253" s="140">
        <v>220</v>
      </c>
      <c r="F253" s="96"/>
      <c r="G253" s="97">
        <f>E253*F253</f>
        <v>0</v>
      </c>
      <c r="H253" s="110"/>
    </row>
    <row r="254" spans="1:8" s="112" customFormat="1" ht="25.5">
      <c r="A254" s="111" t="s">
        <v>31</v>
      </c>
      <c r="B254" s="93" t="s">
        <v>292</v>
      </c>
      <c r="C254" s="94" t="s">
        <v>424</v>
      </c>
      <c r="D254" s="111" t="s">
        <v>83</v>
      </c>
      <c r="E254" s="140">
        <v>110</v>
      </c>
      <c r="F254" s="96"/>
      <c r="G254" s="97">
        <f>E254*F254</f>
        <v>0</v>
      </c>
      <c r="H254" s="110"/>
    </row>
    <row r="255" spans="1:11" s="169" customFormat="1" ht="38.25">
      <c r="A255" s="111" t="s">
        <v>32</v>
      </c>
      <c r="B255" s="93" t="s">
        <v>293</v>
      </c>
      <c r="C255" s="94" t="s">
        <v>425</v>
      </c>
      <c r="D255" s="166" t="s">
        <v>80</v>
      </c>
      <c r="E255" s="167">
        <v>36</v>
      </c>
      <c r="F255" s="168"/>
      <c r="G255" s="163">
        <f>E255*F255</f>
        <v>0</v>
      </c>
      <c r="H255" s="170"/>
      <c r="J255" s="112"/>
      <c r="K255" s="112"/>
    </row>
    <row r="256" spans="1:8" s="112" customFormat="1" ht="25.5">
      <c r="A256" s="111" t="s">
        <v>35</v>
      </c>
      <c r="B256" s="93" t="s">
        <v>294</v>
      </c>
      <c r="C256" s="94" t="s">
        <v>495</v>
      </c>
      <c r="D256" s="111" t="s">
        <v>80</v>
      </c>
      <c r="E256" s="140">
        <v>6</v>
      </c>
      <c r="F256" s="96"/>
      <c r="G256" s="97">
        <f>E256*F256</f>
        <v>0</v>
      </c>
      <c r="H256" s="110"/>
    </row>
    <row r="257" spans="1:8" s="112" customFormat="1" ht="12.75">
      <c r="A257" s="111"/>
      <c r="B257" s="93"/>
      <c r="C257" s="94"/>
      <c r="D257" s="111"/>
      <c r="E257" s="95"/>
      <c r="F257" s="96"/>
      <c r="G257" s="99">
        <f>SUM(G252:G256)</f>
        <v>0</v>
      </c>
      <c r="H257" s="110"/>
    </row>
    <row r="258" spans="1:8" s="112" customFormat="1" ht="12.75">
      <c r="A258" s="111" t="s">
        <v>37</v>
      </c>
      <c r="B258" s="93" t="s">
        <v>295</v>
      </c>
      <c r="C258" s="94" t="s">
        <v>89</v>
      </c>
      <c r="D258" s="111" t="s">
        <v>34</v>
      </c>
      <c r="E258" s="95" t="s">
        <v>95</v>
      </c>
      <c r="F258" s="96"/>
      <c r="G258" s="97">
        <f>G257*E258%</f>
        <v>0</v>
      </c>
      <c r="H258" s="110"/>
    </row>
    <row r="259" spans="1:8" s="114" customFormat="1" ht="12.75">
      <c r="A259" s="134"/>
      <c r="B259" s="104"/>
      <c r="C259" s="98"/>
      <c r="D259" s="134"/>
      <c r="E259" s="100"/>
      <c r="F259" s="135"/>
      <c r="G259" s="99"/>
      <c r="H259" s="136"/>
    </row>
    <row r="260" spans="1:8" s="112" customFormat="1" ht="12.75">
      <c r="A260" s="111"/>
      <c r="B260" s="93"/>
      <c r="C260" s="94" t="s">
        <v>39</v>
      </c>
      <c r="D260" s="111"/>
      <c r="E260" s="95"/>
      <c r="F260" s="96"/>
      <c r="G260" s="91">
        <f>SUM(G257:G259)</f>
        <v>0</v>
      </c>
      <c r="H260" s="110"/>
    </row>
    <row r="261" spans="1:8" s="112" customFormat="1" ht="12.75">
      <c r="A261" s="111"/>
      <c r="B261" s="93"/>
      <c r="C261" s="94"/>
      <c r="D261" s="111"/>
      <c r="E261" s="95"/>
      <c r="F261" s="96"/>
      <c r="G261" s="91"/>
      <c r="H261" s="110"/>
    </row>
    <row r="262" spans="1:8" s="112" customFormat="1" ht="12.75">
      <c r="A262" s="111"/>
      <c r="B262" s="93"/>
      <c r="C262" s="94"/>
      <c r="D262" s="111"/>
      <c r="E262" s="95"/>
      <c r="F262" s="96"/>
      <c r="G262" s="91"/>
      <c r="H262" s="110"/>
    </row>
    <row r="263" spans="1:8" s="112" customFormat="1" ht="12.75">
      <c r="A263" s="137" t="s">
        <v>35</v>
      </c>
      <c r="B263" s="93"/>
      <c r="C263" s="94" t="s">
        <v>302</v>
      </c>
      <c r="D263" s="111"/>
      <c r="E263" s="95"/>
      <c r="F263" s="96"/>
      <c r="G263" s="97"/>
      <c r="H263" s="110"/>
    </row>
    <row r="264" spans="1:8" s="112" customFormat="1" ht="12.75">
      <c r="A264" s="134"/>
      <c r="B264" s="104"/>
      <c r="C264" s="98"/>
      <c r="D264" s="111"/>
      <c r="E264" s="95"/>
      <c r="F264" s="96"/>
      <c r="G264" s="97"/>
      <c r="H264" s="110"/>
    </row>
    <row r="265" spans="1:8" s="176" customFormat="1" ht="38.25">
      <c r="A265" s="175" t="s">
        <v>29</v>
      </c>
      <c r="B265" s="175" t="s">
        <v>358</v>
      </c>
      <c r="C265" s="176" t="s">
        <v>364</v>
      </c>
      <c r="D265" s="175" t="s">
        <v>64</v>
      </c>
      <c r="E265" s="177" t="s">
        <v>365</v>
      </c>
      <c r="F265" s="178"/>
      <c r="G265" s="179">
        <f aca="true" t="shared" si="10" ref="G265:G270">E265*F265</f>
        <v>0</v>
      </c>
      <c r="H265" s="178"/>
    </row>
    <row r="266" spans="1:11" s="184" customFormat="1" ht="12.75">
      <c r="A266" s="175" t="s">
        <v>30</v>
      </c>
      <c r="B266" s="175" t="s">
        <v>359</v>
      </c>
      <c r="C266" s="176" t="s">
        <v>360</v>
      </c>
      <c r="D266" s="180" t="s">
        <v>64</v>
      </c>
      <c r="E266" s="177" t="s">
        <v>365</v>
      </c>
      <c r="F266" s="181"/>
      <c r="G266" s="182">
        <f t="shared" si="10"/>
        <v>0</v>
      </c>
      <c r="H266" s="183"/>
      <c r="J266" s="185"/>
      <c r="K266" s="185"/>
    </row>
    <row r="267" spans="1:11" s="184" customFormat="1" ht="25.5">
      <c r="A267" s="175" t="s">
        <v>31</v>
      </c>
      <c r="B267" s="175" t="s">
        <v>361</v>
      </c>
      <c r="C267" s="176" t="s">
        <v>371</v>
      </c>
      <c r="D267" s="180" t="s">
        <v>64</v>
      </c>
      <c r="E267" s="177" t="s">
        <v>365</v>
      </c>
      <c r="F267" s="181"/>
      <c r="G267" s="182">
        <f t="shared" si="10"/>
        <v>0</v>
      </c>
      <c r="H267" s="183"/>
      <c r="J267" s="185"/>
      <c r="K267" s="185"/>
    </row>
    <row r="268" spans="1:11" s="184" customFormat="1" ht="12.75">
      <c r="A268" s="175" t="s">
        <v>32</v>
      </c>
      <c r="B268" s="175" t="s">
        <v>362</v>
      </c>
      <c r="C268" s="176" t="s">
        <v>363</v>
      </c>
      <c r="D268" s="180" t="s">
        <v>64</v>
      </c>
      <c r="E268" s="177" t="s">
        <v>365</v>
      </c>
      <c r="F268" s="181"/>
      <c r="G268" s="182">
        <f t="shared" si="10"/>
        <v>0</v>
      </c>
      <c r="H268" s="183"/>
      <c r="J268" s="185"/>
      <c r="K268" s="185"/>
    </row>
    <row r="269" spans="1:10" s="112" customFormat="1" ht="25.5">
      <c r="A269" s="175" t="s">
        <v>35</v>
      </c>
      <c r="B269" s="139" t="s">
        <v>366</v>
      </c>
      <c r="C269" s="94" t="s">
        <v>367</v>
      </c>
      <c r="D269" s="111" t="s">
        <v>64</v>
      </c>
      <c r="E269" s="95" t="s">
        <v>368</v>
      </c>
      <c r="F269" s="96"/>
      <c r="G269" s="97">
        <f t="shared" si="10"/>
        <v>0</v>
      </c>
      <c r="H269" s="183"/>
      <c r="J269" s="107"/>
    </row>
    <row r="270" spans="1:10" s="112" customFormat="1" ht="12.75">
      <c r="A270" s="175" t="s">
        <v>37</v>
      </c>
      <c r="B270" s="139" t="s">
        <v>369</v>
      </c>
      <c r="C270" s="94" t="s">
        <v>370</v>
      </c>
      <c r="D270" s="111" t="s">
        <v>64</v>
      </c>
      <c r="E270" s="95" t="s">
        <v>368</v>
      </c>
      <c r="F270" s="96"/>
      <c r="G270" s="97">
        <f t="shared" si="10"/>
        <v>0</v>
      </c>
      <c r="H270" s="183"/>
      <c r="J270" s="107"/>
    </row>
    <row r="271" spans="1:8" s="112" customFormat="1" ht="12.75">
      <c r="A271" s="111"/>
      <c r="B271" s="93"/>
      <c r="C271" s="94"/>
      <c r="D271" s="111"/>
      <c r="E271" s="95"/>
      <c r="F271" s="96"/>
      <c r="G271" s="99">
        <f>SUM(G265:G270)</f>
        <v>0</v>
      </c>
      <c r="H271" s="110"/>
    </row>
    <row r="272" spans="1:8" s="112" customFormat="1" ht="12.75">
      <c r="A272" s="111" t="s">
        <v>38</v>
      </c>
      <c r="B272" s="93" t="s">
        <v>303</v>
      </c>
      <c r="C272" s="94" t="s">
        <v>89</v>
      </c>
      <c r="D272" s="111" t="s">
        <v>34</v>
      </c>
      <c r="E272" s="95" t="s">
        <v>95</v>
      </c>
      <c r="F272" s="96"/>
      <c r="G272" s="97">
        <f>G271*E272%</f>
        <v>0</v>
      </c>
      <c r="H272" s="110"/>
    </row>
    <row r="273" spans="1:8" s="114" customFormat="1" ht="12.75">
      <c r="A273" s="134"/>
      <c r="B273" s="104"/>
      <c r="C273" s="98"/>
      <c r="D273" s="134"/>
      <c r="E273" s="100"/>
      <c r="F273" s="135"/>
      <c r="G273" s="99"/>
      <c r="H273" s="136"/>
    </row>
    <row r="274" spans="1:8" s="112" customFormat="1" ht="12.75">
      <c r="A274" s="111"/>
      <c r="B274" s="93"/>
      <c r="C274" s="94" t="s">
        <v>39</v>
      </c>
      <c r="D274" s="111"/>
      <c r="E274" s="95"/>
      <c r="F274" s="96"/>
      <c r="G274" s="91">
        <f>SUM(G271:G273)</f>
        <v>0</v>
      </c>
      <c r="H274" s="110"/>
    </row>
    <row r="275" spans="1:8" s="112" customFormat="1" ht="12.75">
      <c r="A275" s="111"/>
      <c r="B275" s="93"/>
      <c r="C275" s="94"/>
      <c r="D275" s="111"/>
      <c r="E275" s="95"/>
      <c r="F275" s="96"/>
      <c r="G275" s="91"/>
      <c r="H275" s="110"/>
    </row>
    <row r="276" ht="12.75">
      <c r="G276" s="91"/>
    </row>
    <row r="277" spans="1:10" ht="15" customHeight="1" thickBot="1">
      <c r="A277" s="119" t="s">
        <v>32</v>
      </c>
      <c r="C277" s="117" t="s">
        <v>50</v>
      </c>
      <c r="J277" s="92"/>
    </row>
    <row r="278" spans="1:10" ht="12.75">
      <c r="A278" s="131"/>
      <c r="B278" s="131"/>
      <c r="C278" s="118"/>
      <c r="J278" s="92"/>
    </row>
    <row r="279" spans="1:12" ht="38.25">
      <c r="A279" s="93" t="s">
        <v>29</v>
      </c>
      <c r="B279" s="93" t="s">
        <v>277</v>
      </c>
      <c r="C279" s="94" t="s">
        <v>428</v>
      </c>
      <c r="D279" s="93" t="s">
        <v>64</v>
      </c>
      <c r="E279" s="95" t="s">
        <v>426</v>
      </c>
      <c r="G279" s="97">
        <f aca="true" t="shared" si="11" ref="G279:G304">E279*F279</f>
        <v>0</v>
      </c>
      <c r="J279" s="92"/>
      <c r="K279" s="161" t="s">
        <v>278</v>
      </c>
      <c r="L279" s="186">
        <f>E279*K279</f>
        <v>10.691999999999998</v>
      </c>
    </row>
    <row r="280" spans="1:12" ht="12.75">
      <c r="A280" s="93" t="s">
        <v>30</v>
      </c>
      <c r="B280" s="93" t="s">
        <v>427</v>
      </c>
      <c r="C280" s="94" t="s">
        <v>429</v>
      </c>
      <c r="D280" s="93" t="s">
        <v>64</v>
      </c>
      <c r="E280" s="95" t="s">
        <v>431</v>
      </c>
      <c r="G280" s="97">
        <f t="shared" si="11"/>
        <v>0</v>
      </c>
      <c r="J280" s="92"/>
      <c r="K280" s="161" t="s">
        <v>430</v>
      </c>
      <c r="L280" s="186">
        <f>E280*K280</f>
        <v>0.7949999999999999</v>
      </c>
    </row>
    <row r="281" spans="10:12" ht="12.75">
      <c r="J281" s="92"/>
      <c r="K281" s="161"/>
      <c r="L281" s="161"/>
    </row>
    <row r="282" spans="1:12" ht="25.5">
      <c r="A282" s="93" t="s">
        <v>31</v>
      </c>
      <c r="B282" s="93" t="s">
        <v>15</v>
      </c>
      <c r="C282" s="94" t="s">
        <v>17</v>
      </c>
      <c r="D282" s="93" t="s">
        <v>83</v>
      </c>
      <c r="E282" s="95" t="s">
        <v>432</v>
      </c>
      <c r="G282" s="97">
        <f t="shared" si="11"/>
        <v>0</v>
      </c>
      <c r="J282" s="92"/>
      <c r="K282" s="162" t="s">
        <v>3</v>
      </c>
      <c r="L282" s="162">
        <f aca="true" t="shared" si="12" ref="L282:L294">E282*K282</f>
        <v>3.6</v>
      </c>
    </row>
    <row r="283" spans="1:12" ht="38.25">
      <c r="A283" s="93" t="s">
        <v>32</v>
      </c>
      <c r="B283" s="93" t="s">
        <v>437</v>
      </c>
      <c r="C283" s="94" t="s">
        <v>439</v>
      </c>
      <c r="D283" s="93" t="s">
        <v>64</v>
      </c>
      <c r="E283" s="95" t="s">
        <v>440</v>
      </c>
      <c r="G283" s="97">
        <f t="shared" si="11"/>
        <v>0</v>
      </c>
      <c r="J283" s="92"/>
      <c r="K283" s="165" t="s">
        <v>438</v>
      </c>
      <c r="L283" s="165">
        <f t="shared" si="12"/>
        <v>41.76</v>
      </c>
    </row>
    <row r="284" spans="1:12" ht="25.5">
      <c r="A284" s="93" t="s">
        <v>35</v>
      </c>
      <c r="B284" s="93" t="s">
        <v>433</v>
      </c>
      <c r="C284" s="94" t="s">
        <v>435</v>
      </c>
      <c r="D284" s="93" t="s">
        <v>64</v>
      </c>
      <c r="E284" s="95" t="s">
        <v>434</v>
      </c>
      <c r="G284" s="97">
        <f t="shared" si="11"/>
        <v>0</v>
      </c>
      <c r="J284" s="92"/>
      <c r="K284" s="162" t="s">
        <v>436</v>
      </c>
      <c r="L284" s="162">
        <f t="shared" si="12"/>
        <v>2.6999999999999997</v>
      </c>
    </row>
    <row r="285" spans="1:12" ht="25.5">
      <c r="A285" s="93" t="s">
        <v>37</v>
      </c>
      <c r="B285" s="93" t="s">
        <v>441</v>
      </c>
      <c r="C285" s="94" t="s">
        <v>496</v>
      </c>
      <c r="D285" s="93" t="s">
        <v>64</v>
      </c>
      <c r="E285" s="95" t="s">
        <v>442</v>
      </c>
      <c r="G285" s="97">
        <f t="shared" si="11"/>
        <v>0</v>
      </c>
      <c r="J285" s="92"/>
      <c r="K285" s="165" t="s">
        <v>443</v>
      </c>
      <c r="L285" s="187">
        <f t="shared" si="12"/>
        <v>0.36</v>
      </c>
    </row>
    <row r="286" spans="1:12" ht="25.5">
      <c r="A286" s="93" t="s">
        <v>38</v>
      </c>
      <c r="B286" s="93" t="s">
        <v>441</v>
      </c>
      <c r="C286" s="94" t="s">
        <v>444</v>
      </c>
      <c r="D286" s="93" t="s">
        <v>83</v>
      </c>
      <c r="E286" s="95" t="s">
        <v>116</v>
      </c>
      <c r="G286" s="97">
        <f t="shared" si="11"/>
        <v>0</v>
      </c>
      <c r="J286" s="92"/>
      <c r="K286" s="165" t="s">
        <v>465</v>
      </c>
      <c r="L286" s="165">
        <f t="shared" si="12"/>
        <v>0.10999999999999999</v>
      </c>
    </row>
    <row r="287" spans="1:12" ht="25.5">
      <c r="A287" s="93" t="s">
        <v>60</v>
      </c>
      <c r="B287" s="93" t="s">
        <v>441</v>
      </c>
      <c r="C287" s="94" t="s">
        <v>446</v>
      </c>
      <c r="D287" s="93" t="s">
        <v>83</v>
      </c>
      <c r="E287" s="95" t="s">
        <v>445</v>
      </c>
      <c r="G287" s="97">
        <f t="shared" si="11"/>
        <v>0</v>
      </c>
      <c r="J287" s="92"/>
      <c r="K287" s="165" t="s">
        <v>447</v>
      </c>
      <c r="L287" s="165">
        <f t="shared" si="12"/>
        <v>0.303</v>
      </c>
    </row>
    <row r="288" spans="1:12" ht="12.75">
      <c r="A288" s="93" t="s">
        <v>62</v>
      </c>
      <c r="B288" s="93" t="s">
        <v>441</v>
      </c>
      <c r="C288" s="94" t="s">
        <v>449</v>
      </c>
      <c r="D288" s="93" t="s">
        <v>80</v>
      </c>
      <c r="E288" s="95" t="s">
        <v>82</v>
      </c>
      <c r="G288" s="97">
        <f t="shared" si="11"/>
        <v>0</v>
      </c>
      <c r="J288" s="92"/>
      <c r="K288" s="165" t="s">
        <v>464</v>
      </c>
      <c r="L288" s="165">
        <f t="shared" si="12"/>
        <v>0.272</v>
      </c>
    </row>
    <row r="289" spans="1:12" ht="25.5">
      <c r="A289" s="93" t="s">
        <v>67</v>
      </c>
      <c r="B289" s="93" t="s">
        <v>441</v>
      </c>
      <c r="C289" s="94" t="s">
        <v>448</v>
      </c>
      <c r="D289" s="93" t="s">
        <v>83</v>
      </c>
      <c r="E289" s="95" t="s">
        <v>312</v>
      </c>
      <c r="G289" s="97">
        <f t="shared" si="11"/>
        <v>0</v>
      </c>
      <c r="J289" s="92"/>
      <c r="K289" s="165" t="s">
        <v>430</v>
      </c>
      <c r="L289" s="165">
        <f t="shared" si="12"/>
        <v>1.515</v>
      </c>
    </row>
    <row r="290" spans="1:12" ht="25.5">
      <c r="A290" s="93" t="s">
        <v>68</v>
      </c>
      <c r="B290" s="93" t="s">
        <v>453</v>
      </c>
      <c r="C290" s="94" t="s">
        <v>450</v>
      </c>
      <c r="D290" s="93" t="s">
        <v>61</v>
      </c>
      <c r="E290" s="95" t="s">
        <v>452</v>
      </c>
      <c r="G290" s="97">
        <f t="shared" si="11"/>
        <v>0</v>
      </c>
      <c r="J290" s="92"/>
      <c r="K290" s="162" t="s">
        <v>451</v>
      </c>
      <c r="L290" s="162">
        <f t="shared" si="12"/>
        <v>6.16</v>
      </c>
    </row>
    <row r="291" spans="1:12" ht="38.25">
      <c r="A291" s="93" t="s">
        <v>69</v>
      </c>
      <c r="B291" s="93" t="s">
        <v>454</v>
      </c>
      <c r="C291" s="94" t="s">
        <v>455</v>
      </c>
      <c r="D291" s="93" t="s">
        <v>64</v>
      </c>
      <c r="E291" s="95" t="s">
        <v>456</v>
      </c>
      <c r="G291" s="97">
        <f t="shared" si="11"/>
        <v>0</v>
      </c>
      <c r="J291" s="92"/>
      <c r="K291" s="165" t="s">
        <v>457</v>
      </c>
      <c r="L291" s="187">
        <f t="shared" si="12"/>
        <v>11.6424</v>
      </c>
    </row>
    <row r="292" spans="1:12" ht="25.5">
      <c r="A292" s="93" t="s">
        <v>70</v>
      </c>
      <c r="B292" s="93" t="s">
        <v>441</v>
      </c>
      <c r="C292" s="94" t="s">
        <v>499</v>
      </c>
      <c r="D292" s="93" t="s">
        <v>80</v>
      </c>
      <c r="E292" s="95" t="s">
        <v>82</v>
      </c>
      <c r="G292" s="97">
        <f t="shared" si="11"/>
        <v>0</v>
      </c>
      <c r="J292" s="92"/>
      <c r="K292" s="165" t="s">
        <v>500</v>
      </c>
      <c r="L292" s="165">
        <f t="shared" si="12"/>
        <v>0.2</v>
      </c>
    </row>
    <row r="293" spans="1:12" ht="25.5">
      <c r="A293" s="93" t="s">
        <v>71</v>
      </c>
      <c r="B293" s="93" t="s">
        <v>441</v>
      </c>
      <c r="C293" s="94" t="s">
        <v>501</v>
      </c>
      <c r="D293" s="93" t="s">
        <v>80</v>
      </c>
      <c r="E293" s="95" t="s">
        <v>42</v>
      </c>
      <c r="G293" s="97">
        <f t="shared" si="11"/>
        <v>0</v>
      </c>
      <c r="J293" s="92"/>
      <c r="K293" s="165" t="s">
        <v>502</v>
      </c>
      <c r="L293" s="165">
        <f t="shared" si="12"/>
        <v>0.3</v>
      </c>
    </row>
    <row r="294" spans="1:12" ht="12.75">
      <c r="A294" s="93" t="s">
        <v>72</v>
      </c>
      <c r="B294" s="93" t="s">
        <v>441</v>
      </c>
      <c r="C294" s="94" t="s">
        <v>458</v>
      </c>
      <c r="D294" s="93" t="s">
        <v>80</v>
      </c>
      <c r="E294" s="95" t="s">
        <v>459</v>
      </c>
      <c r="G294" s="97">
        <f t="shared" si="11"/>
        <v>0</v>
      </c>
      <c r="J294" s="92"/>
      <c r="K294" s="165" t="s">
        <v>463</v>
      </c>
      <c r="L294" s="165">
        <f t="shared" si="12"/>
        <v>0.07200000000000001</v>
      </c>
    </row>
    <row r="295" spans="10:12" ht="12.75">
      <c r="J295" s="92"/>
      <c r="K295" s="165"/>
      <c r="L295" s="165"/>
    </row>
    <row r="296" spans="1:12" ht="38.25">
      <c r="A296" s="93" t="s">
        <v>73</v>
      </c>
      <c r="B296" s="93" t="s">
        <v>230</v>
      </c>
      <c r="C296" s="94" t="s">
        <v>460</v>
      </c>
      <c r="D296" s="93" t="s">
        <v>209</v>
      </c>
      <c r="E296" s="95" t="s">
        <v>319</v>
      </c>
      <c r="G296" s="97">
        <f t="shared" si="11"/>
        <v>0</v>
      </c>
      <c r="J296" s="92"/>
      <c r="K296" s="161"/>
      <c r="L296" s="161">
        <f>SUM(L279:L294)</f>
        <v>80.4814</v>
      </c>
    </row>
    <row r="297" spans="1:12" ht="12.75">
      <c r="A297" s="93" t="s">
        <v>74</v>
      </c>
      <c r="B297" s="93" t="s">
        <v>231</v>
      </c>
      <c r="C297" s="94" t="s">
        <v>461</v>
      </c>
      <c r="D297" s="93" t="s">
        <v>209</v>
      </c>
      <c r="E297" s="95" t="s">
        <v>462</v>
      </c>
      <c r="G297" s="97">
        <f t="shared" si="11"/>
        <v>0</v>
      </c>
      <c r="J297" s="92"/>
      <c r="K297" s="161"/>
      <c r="L297" s="161"/>
    </row>
    <row r="298" spans="1:12" ht="25.5">
      <c r="A298" s="93" t="s">
        <v>76</v>
      </c>
      <c r="B298" s="93" t="s">
        <v>232</v>
      </c>
      <c r="C298" s="94" t="s">
        <v>260</v>
      </c>
      <c r="D298" s="93" t="s">
        <v>209</v>
      </c>
      <c r="E298" s="95" t="s">
        <v>319</v>
      </c>
      <c r="G298" s="97">
        <f t="shared" si="11"/>
        <v>0</v>
      </c>
      <c r="J298" s="92"/>
      <c r="K298" s="161"/>
      <c r="L298" s="161"/>
    </row>
    <row r="299" spans="1:12" ht="38.25">
      <c r="A299" s="93" t="s">
        <v>77</v>
      </c>
      <c r="B299" s="93" t="s">
        <v>256</v>
      </c>
      <c r="C299" s="94" t="s">
        <v>504</v>
      </c>
      <c r="D299" s="93" t="s">
        <v>209</v>
      </c>
      <c r="E299" s="95" t="s">
        <v>505</v>
      </c>
      <c r="G299" s="97">
        <f t="shared" si="11"/>
        <v>0</v>
      </c>
      <c r="J299" s="92"/>
      <c r="K299" s="161"/>
      <c r="L299" s="161"/>
    </row>
    <row r="300" spans="1:12" ht="12.75">
      <c r="A300" s="93" t="s">
        <v>78</v>
      </c>
      <c r="B300" s="93" t="s">
        <v>257</v>
      </c>
      <c r="C300" s="94" t="s">
        <v>506</v>
      </c>
      <c r="D300" s="93" t="s">
        <v>209</v>
      </c>
      <c r="E300" s="95" t="s">
        <v>507</v>
      </c>
      <c r="G300" s="97">
        <f t="shared" si="11"/>
        <v>0</v>
      </c>
      <c r="J300" s="92"/>
      <c r="K300" s="161"/>
      <c r="L300" s="161"/>
    </row>
    <row r="301" spans="1:12" ht="25.5">
      <c r="A301" s="93" t="s">
        <v>470</v>
      </c>
      <c r="B301" s="93" t="s">
        <v>4</v>
      </c>
      <c r="C301" s="94" t="s">
        <v>258</v>
      </c>
      <c r="D301" s="93" t="s">
        <v>209</v>
      </c>
      <c r="E301" s="95" t="s">
        <v>503</v>
      </c>
      <c r="G301" s="97">
        <f t="shared" si="11"/>
        <v>0</v>
      </c>
      <c r="J301" s="92"/>
      <c r="K301" s="161"/>
      <c r="L301" s="161"/>
    </row>
    <row r="302" spans="1:12" ht="38.25">
      <c r="A302" s="93" t="s">
        <v>471</v>
      </c>
      <c r="B302" s="93" t="s">
        <v>249</v>
      </c>
      <c r="C302" s="94" t="s">
        <v>466</v>
      </c>
      <c r="D302" s="93" t="s">
        <v>209</v>
      </c>
      <c r="E302" s="95" t="s">
        <v>467</v>
      </c>
      <c r="G302" s="97">
        <f t="shared" si="11"/>
        <v>0</v>
      </c>
      <c r="J302" s="92"/>
      <c r="K302" s="161"/>
      <c r="L302" s="161"/>
    </row>
    <row r="303" spans="1:12" ht="25.5">
      <c r="A303" s="93" t="s">
        <v>497</v>
      </c>
      <c r="B303" s="93" t="s">
        <v>259</v>
      </c>
      <c r="C303" s="94" t="s">
        <v>468</v>
      </c>
      <c r="D303" s="93" t="s">
        <v>209</v>
      </c>
      <c r="E303" s="95" t="s">
        <v>469</v>
      </c>
      <c r="G303" s="97">
        <f>E303*F303</f>
        <v>0</v>
      </c>
      <c r="J303" s="92"/>
      <c r="K303" s="161"/>
      <c r="L303" s="161"/>
    </row>
    <row r="304" spans="1:12" ht="25.5">
      <c r="A304" s="93" t="s">
        <v>498</v>
      </c>
      <c r="B304" s="93" t="s">
        <v>259</v>
      </c>
      <c r="C304" s="94" t="s">
        <v>508</v>
      </c>
      <c r="D304" s="93" t="s">
        <v>209</v>
      </c>
      <c r="E304" s="95" t="s">
        <v>509</v>
      </c>
      <c r="G304" s="97">
        <f t="shared" si="11"/>
        <v>0</v>
      </c>
      <c r="J304" s="92"/>
      <c r="K304" s="161"/>
      <c r="L304" s="161"/>
    </row>
    <row r="305" spans="1:10" s="106" customFormat="1" ht="12.75">
      <c r="A305" s="104"/>
      <c r="B305" s="104"/>
      <c r="C305" s="98"/>
      <c r="D305" s="104"/>
      <c r="E305" s="100"/>
      <c r="F305" s="105"/>
      <c r="G305" s="99"/>
      <c r="H305" s="105"/>
      <c r="J305" s="105"/>
    </row>
    <row r="306" spans="3:10" ht="12.75">
      <c r="C306" s="94" t="s">
        <v>39</v>
      </c>
      <c r="G306" s="91">
        <f>SUM(G279:G305)</f>
        <v>0</v>
      </c>
      <c r="J306" s="92"/>
    </row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3"/>
  <headerFooter alignWithMargins="0">
    <oddHeader>&amp;LSportovní projekty spol. s r.o., Sokolovská 87/95, Preaha 8&amp;C&amp;F&amp;R08/2018</oddHeader>
    <oddFooter>&amp;C&amp;A&amp;Rstránka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22">
      <selection activeCell="E15" sqref="E15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22</v>
      </c>
      <c r="B1" s="76" t="s">
        <v>23</v>
      </c>
      <c r="C1" s="77" t="s">
        <v>24</v>
      </c>
      <c r="D1" s="78" t="s">
        <v>25</v>
      </c>
      <c r="E1" s="77" t="s">
        <v>26</v>
      </c>
      <c r="F1" s="79" t="s">
        <v>27</v>
      </c>
      <c r="G1" s="77" t="s">
        <v>54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55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98</v>
      </c>
      <c r="C4" s="4"/>
      <c r="D4" s="13"/>
      <c r="E4" s="10"/>
      <c r="F4" s="25"/>
      <c r="G4" s="10"/>
      <c r="H4" s="1"/>
    </row>
    <row r="5" spans="1:8" ht="15.75">
      <c r="A5" s="4"/>
      <c r="B5" s="54" t="s">
        <v>99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100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101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46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133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102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103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104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28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105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47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29</v>
      </c>
      <c r="B31" s="16" t="s">
        <v>48</v>
      </c>
      <c r="C31" s="4"/>
      <c r="D31" s="13"/>
      <c r="E31" s="10"/>
      <c r="F31" s="25">
        <f>F69</f>
        <v>554303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30</v>
      </c>
      <c r="B33" s="20" t="s">
        <v>49</v>
      </c>
      <c r="C33" s="4"/>
      <c r="D33" s="13"/>
      <c r="E33" s="10"/>
      <c r="F33" s="25">
        <f>F172</f>
        <v>209465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31</v>
      </c>
      <c r="B35" s="20" t="s">
        <v>50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32</v>
      </c>
      <c r="B37" s="20" t="s">
        <v>51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27</v>
      </c>
      <c r="C40" s="4"/>
      <c r="D40" s="13"/>
      <c r="E40" s="10"/>
      <c r="F40" s="44">
        <f>SUM(F31:F39)</f>
        <v>763768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35</v>
      </c>
      <c r="B42" s="20" t="s">
        <v>33</v>
      </c>
      <c r="C42" s="4" t="s">
        <v>34</v>
      </c>
      <c r="D42" s="13" t="s">
        <v>42</v>
      </c>
      <c r="E42" s="10"/>
      <c r="F42" s="25">
        <f>F40*D42%</f>
        <v>15275.36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37</v>
      </c>
      <c r="B44" s="20" t="s">
        <v>36</v>
      </c>
      <c r="C44" s="4" t="s">
        <v>34</v>
      </c>
      <c r="D44" s="13" t="s">
        <v>42</v>
      </c>
      <c r="E44" s="10"/>
      <c r="F44" s="25">
        <f>F40*D44%</f>
        <v>15275.36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27</v>
      </c>
      <c r="C47" s="4"/>
      <c r="D47" s="13"/>
      <c r="E47" s="10"/>
      <c r="F47" s="44">
        <f>SUM(F40:F46)</f>
        <v>794318.72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38</v>
      </c>
      <c r="B49" s="20" t="s">
        <v>52</v>
      </c>
      <c r="C49" s="4" t="s">
        <v>34</v>
      </c>
      <c r="D49" s="13" t="s">
        <v>40</v>
      </c>
      <c r="E49" s="10"/>
      <c r="F49" s="25">
        <f>F47*D49%</f>
        <v>39715.936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53</v>
      </c>
      <c r="C53" s="4"/>
      <c r="D53" s="13"/>
      <c r="E53" s="48"/>
      <c r="F53" s="49">
        <f>SUM(F47:F52)</f>
        <v>834034.656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29</v>
      </c>
      <c r="B59" s="54" t="s">
        <v>106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29</v>
      </c>
      <c r="B61" s="20" t="s">
        <v>107</v>
      </c>
      <c r="C61" s="4"/>
      <c r="D61" s="13"/>
      <c r="E61" s="10"/>
      <c r="F61" s="25">
        <f>F83</f>
        <v>143854.5</v>
      </c>
      <c r="G61" s="10"/>
      <c r="H61" s="1"/>
      <c r="J61" s="9"/>
    </row>
    <row r="62" spans="1:10" s="50" customFormat="1" ht="15">
      <c r="A62" s="4" t="s">
        <v>30</v>
      </c>
      <c r="B62" s="20" t="s">
        <v>43</v>
      </c>
      <c r="C62" s="4"/>
      <c r="D62" s="13"/>
      <c r="E62" s="10"/>
      <c r="F62" s="25">
        <f>F95</f>
        <v>78658.5</v>
      </c>
      <c r="G62" s="10"/>
      <c r="H62" s="1"/>
      <c r="J62" s="9"/>
    </row>
    <row r="63" spans="1:10" s="50" customFormat="1" ht="15">
      <c r="A63" s="4" t="s">
        <v>31</v>
      </c>
      <c r="B63" s="20" t="s">
        <v>44</v>
      </c>
      <c r="C63" s="4"/>
      <c r="D63" s="13"/>
      <c r="E63" s="10"/>
      <c r="F63" s="25">
        <f>F110</f>
        <v>175190</v>
      </c>
      <c r="G63" s="10"/>
      <c r="H63" s="1"/>
      <c r="J63" s="9"/>
    </row>
    <row r="64" spans="1:10" s="50" customFormat="1" ht="15">
      <c r="A64" s="4" t="s">
        <v>32</v>
      </c>
      <c r="B64" s="20" t="s">
        <v>57</v>
      </c>
      <c r="C64" s="4"/>
      <c r="D64" s="13"/>
      <c r="E64" s="10"/>
      <c r="F64" s="25">
        <f>F119</f>
        <v>66755</v>
      </c>
      <c r="G64" s="10"/>
      <c r="H64" s="1"/>
      <c r="J64" s="9"/>
    </row>
    <row r="65" spans="1:10" s="50" customFormat="1" ht="15">
      <c r="A65" s="4" t="s">
        <v>35</v>
      </c>
      <c r="B65" s="20" t="s">
        <v>58</v>
      </c>
      <c r="C65" s="4"/>
      <c r="D65" s="13"/>
      <c r="E65" s="10"/>
      <c r="F65" s="25">
        <f>F132</f>
        <v>56057</v>
      </c>
      <c r="G65" s="10"/>
      <c r="H65" s="1"/>
      <c r="J65" s="9"/>
    </row>
    <row r="66" spans="1:10" s="50" customFormat="1" ht="15">
      <c r="A66" s="4" t="s">
        <v>37</v>
      </c>
      <c r="B66" s="20" t="s">
        <v>59</v>
      </c>
      <c r="C66" s="4"/>
      <c r="D66" s="13"/>
      <c r="E66" s="10"/>
      <c r="F66" s="25">
        <f>F141</f>
        <v>6936</v>
      </c>
      <c r="G66" s="10"/>
      <c r="H66" s="1"/>
      <c r="J66" s="9"/>
    </row>
    <row r="67" spans="1:10" s="50" customFormat="1" ht="15">
      <c r="A67" s="4" t="s">
        <v>38</v>
      </c>
      <c r="B67" s="20" t="s">
        <v>45</v>
      </c>
      <c r="C67" s="4"/>
      <c r="D67" s="13"/>
      <c r="E67" s="10"/>
      <c r="F67" s="25">
        <f>F145</f>
        <v>26852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39</v>
      </c>
      <c r="C69" s="4"/>
      <c r="D69" s="13"/>
      <c r="E69" s="10"/>
      <c r="F69" s="44">
        <f>SUM(F61:F68)</f>
        <v>554303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29</v>
      </c>
      <c r="B72" s="20" t="s">
        <v>107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29</v>
      </c>
      <c r="B74" s="16" t="s">
        <v>138</v>
      </c>
      <c r="C74" s="4" t="s">
        <v>61</v>
      </c>
      <c r="D74" s="13" t="s">
        <v>139</v>
      </c>
      <c r="E74" s="10">
        <v>280</v>
      </c>
      <c r="F74" s="25">
        <f aca="true" t="shared" si="0" ref="F74:F81">D74*E74</f>
        <v>58212</v>
      </c>
      <c r="G74" s="10"/>
      <c r="H74" s="1"/>
      <c r="J74" s="9"/>
    </row>
    <row r="75" spans="1:10" s="50" customFormat="1" ht="45">
      <c r="A75" s="4" t="s">
        <v>30</v>
      </c>
      <c r="B75" s="20" t="s">
        <v>141</v>
      </c>
      <c r="C75" s="4" t="s">
        <v>61</v>
      </c>
      <c r="D75" s="13" t="s">
        <v>93</v>
      </c>
      <c r="E75" s="10">
        <v>680</v>
      </c>
      <c r="F75" s="25">
        <f t="shared" si="0"/>
        <v>7615.999999999999</v>
      </c>
      <c r="G75" s="10"/>
      <c r="H75" s="1"/>
      <c r="J75" s="9"/>
    </row>
    <row r="76" spans="1:10" s="50" customFormat="1" ht="30">
      <c r="A76" s="4" t="s">
        <v>31</v>
      </c>
      <c r="B76" s="20" t="s">
        <v>142</v>
      </c>
      <c r="C76" s="4" t="s">
        <v>61</v>
      </c>
      <c r="D76" s="13" t="s">
        <v>143</v>
      </c>
      <c r="E76" s="10">
        <v>65</v>
      </c>
      <c r="F76" s="25">
        <f t="shared" si="0"/>
        <v>1800.5</v>
      </c>
      <c r="G76" s="10"/>
      <c r="H76" s="1"/>
      <c r="J76" s="9"/>
    </row>
    <row r="77" spans="1:10" s="50" customFormat="1" ht="30">
      <c r="A77" s="4" t="s">
        <v>32</v>
      </c>
      <c r="B77" s="20" t="s">
        <v>144</v>
      </c>
      <c r="C77" s="4" t="s">
        <v>64</v>
      </c>
      <c r="D77" s="13" t="s">
        <v>145</v>
      </c>
      <c r="E77" s="10">
        <v>45</v>
      </c>
      <c r="F77" s="25">
        <f t="shared" si="0"/>
        <v>2349</v>
      </c>
      <c r="G77" s="10"/>
      <c r="H77" s="1"/>
      <c r="J77" s="9"/>
    </row>
    <row r="78" spans="1:10" s="50" customFormat="1" ht="30">
      <c r="A78" s="4" t="s">
        <v>35</v>
      </c>
      <c r="B78" s="20" t="s">
        <v>146</v>
      </c>
      <c r="C78" s="4" t="s">
        <v>61</v>
      </c>
      <c r="D78" s="13" t="s">
        <v>147</v>
      </c>
      <c r="E78" s="10">
        <v>150</v>
      </c>
      <c r="F78" s="25">
        <f t="shared" si="0"/>
        <v>5265</v>
      </c>
      <c r="G78" s="10"/>
      <c r="H78" s="1"/>
      <c r="J78" s="9"/>
    </row>
    <row r="79" spans="1:10" s="50" customFormat="1" ht="15">
      <c r="A79" s="4" t="s">
        <v>37</v>
      </c>
      <c r="B79" s="20" t="s">
        <v>148</v>
      </c>
      <c r="C79" s="4" t="s">
        <v>61</v>
      </c>
      <c r="D79" s="13" t="s">
        <v>147</v>
      </c>
      <c r="E79" s="10">
        <v>120</v>
      </c>
      <c r="F79" s="25">
        <f t="shared" si="0"/>
        <v>4212</v>
      </c>
      <c r="G79" s="10"/>
      <c r="H79" s="1"/>
      <c r="J79" s="9"/>
    </row>
    <row r="80" spans="1:10" s="50" customFormat="1" ht="30">
      <c r="A80" s="4" t="s">
        <v>38</v>
      </c>
      <c r="B80" s="20" t="s">
        <v>198</v>
      </c>
      <c r="C80" s="4" t="s">
        <v>61</v>
      </c>
      <c r="D80" s="13" t="s">
        <v>149</v>
      </c>
      <c r="E80" s="10">
        <v>250</v>
      </c>
      <c r="F80" s="25">
        <f t="shared" si="0"/>
        <v>46000</v>
      </c>
      <c r="G80" s="10"/>
      <c r="H80" s="1"/>
      <c r="J80" s="9"/>
    </row>
    <row r="81" spans="1:10" s="50" customFormat="1" ht="15">
      <c r="A81" s="4" t="s">
        <v>60</v>
      </c>
      <c r="B81" s="20" t="s">
        <v>150</v>
      </c>
      <c r="C81" s="4" t="s">
        <v>61</v>
      </c>
      <c r="D81" s="13" t="s">
        <v>149</v>
      </c>
      <c r="E81" s="10">
        <v>100</v>
      </c>
      <c r="F81" s="25">
        <f t="shared" si="0"/>
        <v>18400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39</v>
      </c>
      <c r="C83" s="4"/>
      <c r="D83" s="60"/>
      <c r="E83" s="10"/>
      <c r="F83" s="44">
        <f>SUM(F74:F82)</f>
        <v>143854.5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30</v>
      </c>
      <c r="B85" s="21" t="s">
        <v>43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29</v>
      </c>
      <c r="B87" s="21" t="s">
        <v>151</v>
      </c>
      <c r="C87" s="3" t="s">
        <v>61</v>
      </c>
      <c r="D87" s="22" t="s">
        <v>114</v>
      </c>
      <c r="E87" s="9">
        <v>690</v>
      </c>
      <c r="F87" s="26">
        <f aca="true" t="shared" si="1" ref="F87:F117">D87*E87</f>
        <v>2415</v>
      </c>
    </row>
    <row r="88" spans="1:6" ht="30">
      <c r="A88" s="3" t="s">
        <v>30</v>
      </c>
      <c r="B88" s="21" t="s">
        <v>152</v>
      </c>
      <c r="C88" s="3" t="s">
        <v>61</v>
      </c>
      <c r="D88" s="22" t="s">
        <v>153</v>
      </c>
      <c r="E88" s="9">
        <v>730</v>
      </c>
      <c r="F88" s="26">
        <f t="shared" si="1"/>
        <v>4891</v>
      </c>
    </row>
    <row r="89" spans="1:6" ht="30">
      <c r="A89" s="3" t="s">
        <v>31</v>
      </c>
      <c r="B89" s="21" t="s">
        <v>108</v>
      </c>
      <c r="C89" s="3" t="s">
        <v>61</v>
      </c>
      <c r="D89" s="22" t="s">
        <v>96</v>
      </c>
      <c r="E89" s="9">
        <v>2650</v>
      </c>
      <c r="F89" s="26">
        <f t="shared" si="1"/>
        <v>37895</v>
      </c>
    </row>
    <row r="90" spans="1:6" ht="15">
      <c r="A90" s="3" t="s">
        <v>32</v>
      </c>
      <c r="B90" s="21" t="s">
        <v>154</v>
      </c>
      <c r="C90" s="3" t="s">
        <v>83</v>
      </c>
      <c r="D90" s="22" t="s">
        <v>66</v>
      </c>
      <c r="E90" s="9">
        <v>250</v>
      </c>
      <c r="F90" s="26">
        <f t="shared" si="1"/>
        <v>4000</v>
      </c>
    </row>
    <row r="91" spans="1:6" ht="30">
      <c r="A91" s="3" t="s">
        <v>35</v>
      </c>
      <c r="B91" s="21" t="s">
        <v>155</v>
      </c>
      <c r="C91" s="3" t="s">
        <v>83</v>
      </c>
      <c r="D91" s="22" t="s">
        <v>116</v>
      </c>
      <c r="E91" s="9">
        <v>650</v>
      </c>
      <c r="F91" s="26">
        <f t="shared" si="1"/>
        <v>13000</v>
      </c>
    </row>
    <row r="92" spans="1:6" ht="30">
      <c r="A92" s="3" t="s">
        <v>37</v>
      </c>
      <c r="B92" s="21" t="s">
        <v>156</v>
      </c>
      <c r="C92" s="3" t="s">
        <v>61</v>
      </c>
      <c r="D92" s="22" t="s">
        <v>157</v>
      </c>
      <c r="E92" s="9">
        <v>2680</v>
      </c>
      <c r="F92" s="26">
        <f t="shared" si="1"/>
        <v>11524</v>
      </c>
    </row>
    <row r="93" spans="1:6" ht="15">
      <c r="A93" s="3" t="s">
        <v>38</v>
      </c>
      <c r="B93" s="21" t="s">
        <v>109</v>
      </c>
      <c r="C93" s="3" t="s">
        <v>64</v>
      </c>
      <c r="D93" s="22" t="s">
        <v>158</v>
      </c>
      <c r="E93" s="9">
        <v>115</v>
      </c>
      <c r="F93" s="26">
        <f t="shared" si="1"/>
        <v>4933.5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39</v>
      </c>
      <c r="C95" s="3"/>
      <c r="D95" s="22"/>
      <c r="E95" s="9"/>
      <c r="F95" s="67">
        <f>SUM(F87:F94)</f>
        <v>78658.5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31</v>
      </c>
      <c r="B97" s="21" t="s">
        <v>44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29</v>
      </c>
      <c r="B99" s="21" t="s">
        <v>159</v>
      </c>
      <c r="C99" s="3" t="s">
        <v>61</v>
      </c>
      <c r="D99" s="22" t="s">
        <v>124</v>
      </c>
      <c r="E99" s="9">
        <v>3420</v>
      </c>
      <c r="F99" s="26">
        <f t="shared" si="1"/>
        <v>62244</v>
      </c>
    </row>
    <row r="100" spans="1:6" ht="15">
      <c r="A100" s="71" t="s">
        <v>30</v>
      </c>
      <c r="B100" s="21" t="s">
        <v>160</v>
      </c>
      <c r="C100" s="3" t="s">
        <v>64</v>
      </c>
      <c r="D100" s="22" t="s">
        <v>90</v>
      </c>
      <c r="E100" s="9">
        <v>660</v>
      </c>
      <c r="F100" s="26">
        <f t="shared" si="1"/>
        <v>7061.999999999999</v>
      </c>
    </row>
    <row r="101" spans="1:6" ht="30">
      <c r="A101" s="71" t="s">
        <v>31</v>
      </c>
      <c r="B101" s="21" t="s">
        <v>19</v>
      </c>
      <c r="C101" s="3" t="s">
        <v>64</v>
      </c>
      <c r="D101" s="22" t="s">
        <v>91</v>
      </c>
      <c r="E101" s="9">
        <v>590</v>
      </c>
      <c r="F101" s="26">
        <f t="shared" si="1"/>
        <v>24072</v>
      </c>
    </row>
    <row r="102" spans="1:6" ht="30">
      <c r="A102" s="71" t="s">
        <v>32</v>
      </c>
      <c r="B102" s="21" t="s">
        <v>161</v>
      </c>
      <c r="C102" s="3" t="s">
        <v>83</v>
      </c>
      <c r="D102" s="22" t="s">
        <v>162</v>
      </c>
      <c r="E102" s="9">
        <v>3500</v>
      </c>
      <c r="F102" s="26">
        <f t="shared" si="1"/>
        <v>18900</v>
      </c>
    </row>
    <row r="103" spans="1:6" ht="15">
      <c r="A103" s="71" t="s">
        <v>35</v>
      </c>
      <c r="B103" s="21" t="s">
        <v>110</v>
      </c>
      <c r="C103" s="3" t="s">
        <v>61</v>
      </c>
      <c r="D103" s="22" t="s">
        <v>85</v>
      </c>
      <c r="E103" s="9">
        <v>3680</v>
      </c>
      <c r="F103" s="26">
        <f t="shared" si="1"/>
        <v>2208</v>
      </c>
    </row>
    <row r="104" spans="1:6" ht="15">
      <c r="A104" s="71" t="s">
        <v>37</v>
      </c>
      <c r="B104" s="21" t="s">
        <v>163</v>
      </c>
      <c r="C104" s="3" t="s">
        <v>64</v>
      </c>
      <c r="D104" s="22" t="s">
        <v>164</v>
      </c>
      <c r="E104" s="9">
        <v>420</v>
      </c>
      <c r="F104" s="26">
        <f t="shared" si="1"/>
        <v>1638</v>
      </c>
    </row>
    <row r="105" spans="1:6" ht="15">
      <c r="A105" s="71" t="s">
        <v>38</v>
      </c>
      <c r="B105" s="21" t="s">
        <v>75</v>
      </c>
      <c r="C105" s="3" t="s">
        <v>64</v>
      </c>
      <c r="D105" s="22" t="s">
        <v>165</v>
      </c>
      <c r="E105" s="9">
        <v>570</v>
      </c>
      <c r="F105" s="26">
        <f t="shared" si="1"/>
        <v>5358</v>
      </c>
    </row>
    <row r="106" spans="1:6" ht="15">
      <c r="A106" s="71" t="s">
        <v>60</v>
      </c>
      <c r="B106" s="21" t="s">
        <v>166</v>
      </c>
      <c r="C106" s="3" t="s">
        <v>80</v>
      </c>
      <c r="D106" s="22" t="s">
        <v>82</v>
      </c>
      <c r="E106" s="9">
        <v>320</v>
      </c>
      <c r="F106" s="26">
        <f t="shared" si="1"/>
        <v>1280</v>
      </c>
    </row>
    <row r="107" spans="1:10" ht="30">
      <c r="A107" s="71" t="s">
        <v>62</v>
      </c>
      <c r="B107" s="21" t="s">
        <v>135</v>
      </c>
      <c r="C107" s="3" t="s">
        <v>64</v>
      </c>
      <c r="D107" s="22" t="s">
        <v>167</v>
      </c>
      <c r="E107" s="9">
        <v>1750</v>
      </c>
      <c r="F107" s="26">
        <f t="shared" si="1"/>
        <v>44975</v>
      </c>
      <c r="J107"/>
    </row>
    <row r="108" spans="1:10" ht="15">
      <c r="A108" s="71" t="s">
        <v>67</v>
      </c>
      <c r="B108" s="21" t="s">
        <v>136</v>
      </c>
      <c r="C108" s="3" t="s">
        <v>64</v>
      </c>
      <c r="D108" s="22" t="s">
        <v>167</v>
      </c>
      <c r="E108" s="9">
        <v>290</v>
      </c>
      <c r="F108" s="26">
        <f t="shared" si="1"/>
        <v>7453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39</v>
      </c>
      <c r="C110" s="3"/>
      <c r="D110" s="22"/>
      <c r="E110" s="9"/>
      <c r="F110" s="67">
        <f>SUM(F99:F109)</f>
        <v>175190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32</v>
      </c>
      <c r="B112" s="21" t="s">
        <v>57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29</v>
      </c>
      <c r="B114" s="21" t="s">
        <v>168</v>
      </c>
      <c r="C114" s="3" t="s">
        <v>61</v>
      </c>
      <c r="D114" s="22" t="s">
        <v>65</v>
      </c>
      <c r="E114" s="9">
        <v>3960</v>
      </c>
      <c r="F114" s="26">
        <f t="shared" si="1"/>
        <v>27720</v>
      </c>
    </row>
    <row r="115" spans="1:6" ht="30">
      <c r="A115" s="3" t="s">
        <v>30</v>
      </c>
      <c r="B115" s="21" t="s">
        <v>169</v>
      </c>
      <c r="C115" s="3" t="s">
        <v>64</v>
      </c>
      <c r="D115" s="22" t="s">
        <v>170</v>
      </c>
      <c r="E115" s="9">
        <v>580</v>
      </c>
      <c r="F115" s="26">
        <f t="shared" si="1"/>
        <v>27086</v>
      </c>
    </row>
    <row r="116" spans="1:6" ht="30">
      <c r="A116" s="3" t="s">
        <v>31</v>
      </c>
      <c r="B116" s="21" t="s">
        <v>111</v>
      </c>
      <c r="C116" s="3" t="s">
        <v>61</v>
      </c>
      <c r="D116" s="22" t="s">
        <v>63</v>
      </c>
      <c r="E116" s="9">
        <v>3290</v>
      </c>
      <c r="F116" s="26">
        <f t="shared" si="1"/>
        <v>6909</v>
      </c>
    </row>
    <row r="117" spans="1:6" ht="15">
      <c r="A117" s="3" t="s">
        <v>32</v>
      </c>
      <c r="B117" s="21" t="s">
        <v>112</v>
      </c>
      <c r="C117" s="3" t="s">
        <v>64</v>
      </c>
      <c r="D117" s="22" t="s">
        <v>86</v>
      </c>
      <c r="E117" s="9">
        <v>280</v>
      </c>
      <c r="F117" s="26">
        <f t="shared" si="1"/>
        <v>5040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39</v>
      </c>
      <c r="C119" s="71"/>
      <c r="D119" s="22"/>
      <c r="E119" s="72"/>
      <c r="F119" s="67">
        <f>SUM(F114:F117)</f>
        <v>66755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35</v>
      </c>
      <c r="B121" s="21" t="s">
        <v>58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29</v>
      </c>
      <c r="B123" s="21" t="s">
        <v>113</v>
      </c>
      <c r="C123" s="3" t="s">
        <v>64</v>
      </c>
      <c r="D123" s="22" t="s">
        <v>171</v>
      </c>
      <c r="E123" s="9">
        <v>220</v>
      </c>
      <c r="F123" s="26">
        <f aca="true" t="shared" si="2" ref="F123:F130">D123*E123</f>
        <v>18282</v>
      </c>
    </row>
    <row r="124" spans="1:6" ht="15">
      <c r="A124" s="3" t="s">
        <v>30</v>
      </c>
      <c r="B124" s="21" t="s">
        <v>172</v>
      </c>
      <c r="C124" s="3" t="s">
        <v>64</v>
      </c>
      <c r="D124" s="22" t="s">
        <v>170</v>
      </c>
      <c r="E124" s="9">
        <v>90</v>
      </c>
      <c r="F124" s="26">
        <f t="shared" si="2"/>
        <v>4203</v>
      </c>
    </row>
    <row r="125" spans="1:6" ht="15">
      <c r="A125" s="3" t="s">
        <v>31</v>
      </c>
      <c r="B125" s="21" t="s">
        <v>173</v>
      </c>
      <c r="C125" s="3" t="s">
        <v>64</v>
      </c>
      <c r="D125" s="22" t="s">
        <v>174</v>
      </c>
      <c r="E125" s="9">
        <v>380</v>
      </c>
      <c r="F125" s="26">
        <f t="shared" si="2"/>
        <v>10602</v>
      </c>
    </row>
    <row r="126" spans="1:6" ht="30">
      <c r="A126" s="3" t="s">
        <v>32</v>
      </c>
      <c r="B126" s="21" t="s">
        <v>20</v>
      </c>
      <c r="C126" s="3" t="s">
        <v>61</v>
      </c>
      <c r="D126" s="22" t="s">
        <v>84</v>
      </c>
      <c r="E126" s="9">
        <v>2680</v>
      </c>
      <c r="F126" s="26">
        <f t="shared" si="2"/>
        <v>12864</v>
      </c>
    </row>
    <row r="127" spans="1:6" ht="15">
      <c r="A127" s="3" t="s">
        <v>35</v>
      </c>
      <c r="B127" s="21" t="s">
        <v>175</v>
      </c>
      <c r="C127" s="3" t="s">
        <v>64</v>
      </c>
      <c r="D127" s="22" t="s">
        <v>145</v>
      </c>
      <c r="E127" s="9">
        <v>120</v>
      </c>
      <c r="F127" s="26">
        <f t="shared" si="2"/>
        <v>6264</v>
      </c>
    </row>
    <row r="128" spans="1:6" ht="15">
      <c r="A128" s="3" t="s">
        <v>37</v>
      </c>
      <c r="B128" s="21" t="s">
        <v>177</v>
      </c>
      <c r="C128" s="3" t="s">
        <v>64</v>
      </c>
      <c r="D128" s="22" t="s">
        <v>97</v>
      </c>
      <c r="E128" s="9">
        <v>320</v>
      </c>
      <c r="F128" s="26">
        <f t="shared" si="2"/>
        <v>3232</v>
      </c>
    </row>
    <row r="129" spans="1:6" ht="15">
      <c r="A129" s="3" t="s">
        <v>38</v>
      </c>
      <c r="B129" s="21" t="s">
        <v>176</v>
      </c>
      <c r="C129" s="3" t="s">
        <v>80</v>
      </c>
      <c r="D129" s="22" t="s">
        <v>81</v>
      </c>
      <c r="E129" s="9">
        <v>350</v>
      </c>
      <c r="F129" s="26">
        <f t="shared" si="2"/>
        <v>350</v>
      </c>
    </row>
    <row r="130" spans="1:6" ht="15">
      <c r="A130" s="3" t="s">
        <v>60</v>
      </c>
      <c r="B130" s="21" t="s">
        <v>178</v>
      </c>
      <c r="C130" s="3" t="s">
        <v>80</v>
      </c>
      <c r="D130" s="22" t="s">
        <v>81</v>
      </c>
      <c r="E130" s="9">
        <v>260</v>
      </c>
      <c r="F130" s="26">
        <f t="shared" si="2"/>
        <v>260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39</v>
      </c>
      <c r="C132" s="3"/>
      <c r="D132" s="22"/>
      <c r="E132" s="9"/>
      <c r="F132" s="67">
        <f>SUM(F123:F131)</f>
        <v>56057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37</v>
      </c>
      <c r="B134" s="21" t="s">
        <v>59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29</v>
      </c>
      <c r="B136" s="21" t="s">
        <v>115</v>
      </c>
      <c r="C136" s="3" t="s">
        <v>64</v>
      </c>
      <c r="D136" s="22" t="s">
        <v>179</v>
      </c>
      <c r="E136" s="9">
        <v>40</v>
      </c>
      <c r="F136" s="26">
        <f>D136*E136</f>
        <v>1836</v>
      </c>
    </row>
    <row r="137" spans="1:6" ht="15">
      <c r="A137" s="71" t="s">
        <v>30</v>
      </c>
      <c r="B137" s="21" t="s">
        <v>117</v>
      </c>
      <c r="C137" s="3" t="s">
        <v>64</v>
      </c>
      <c r="D137" s="22" t="s">
        <v>94</v>
      </c>
      <c r="E137" s="9">
        <v>68</v>
      </c>
      <c r="F137" s="26">
        <f>D137*E137</f>
        <v>1700</v>
      </c>
    </row>
    <row r="138" spans="1:6" ht="30">
      <c r="A138" s="71" t="s">
        <v>31</v>
      </c>
      <c r="B138" s="21" t="s">
        <v>180</v>
      </c>
      <c r="C138" s="3" t="s">
        <v>79</v>
      </c>
      <c r="D138" s="22" t="s">
        <v>42</v>
      </c>
      <c r="E138" s="9">
        <v>750</v>
      </c>
      <c r="F138" s="26">
        <f>D138*E138</f>
        <v>1500</v>
      </c>
    </row>
    <row r="139" spans="1:6" ht="15">
      <c r="A139" s="71" t="s">
        <v>32</v>
      </c>
      <c r="B139" s="21" t="s">
        <v>181</v>
      </c>
      <c r="C139" s="3" t="s">
        <v>79</v>
      </c>
      <c r="D139" s="22" t="s">
        <v>42</v>
      </c>
      <c r="E139" s="9">
        <v>950</v>
      </c>
      <c r="F139" s="26">
        <f>D139*E139</f>
        <v>1900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39</v>
      </c>
      <c r="C141" s="3"/>
      <c r="D141" s="22"/>
      <c r="E141" s="9"/>
      <c r="F141" s="67">
        <f>SUM(F136:F140)</f>
        <v>6936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38</v>
      </c>
      <c r="B143" s="21" t="s">
        <v>45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29</v>
      </c>
      <c r="B145" s="21" t="s">
        <v>118</v>
      </c>
      <c r="C145" s="3" t="s">
        <v>34</v>
      </c>
      <c r="D145" s="22" t="s">
        <v>65</v>
      </c>
      <c r="E145" s="9"/>
      <c r="F145" s="67">
        <v>26852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30</v>
      </c>
      <c r="B148" s="69" t="s">
        <v>119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29</v>
      </c>
      <c r="B150" s="21" t="s">
        <v>120</v>
      </c>
      <c r="C150" s="3" t="s">
        <v>64</v>
      </c>
      <c r="D150" s="22" t="s">
        <v>182</v>
      </c>
      <c r="E150" s="9">
        <v>15</v>
      </c>
      <c r="F150" s="26">
        <f>D150*E150</f>
        <v>825</v>
      </c>
    </row>
    <row r="151" spans="1:6" ht="15">
      <c r="A151" s="3" t="s">
        <v>30</v>
      </c>
      <c r="B151" s="21" t="s">
        <v>88</v>
      </c>
      <c r="C151" s="3" t="s">
        <v>64</v>
      </c>
      <c r="D151" s="22" t="s">
        <v>91</v>
      </c>
      <c r="E151" s="9">
        <v>25</v>
      </c>
      <c r="F151" s="26">
        <f aca="true" t="shared" si="3" ref="F151:F168">D151*E151</f>
        <v>1019.9999999999999</v>
      </c>
    </row>
    <row r="152" spans="1:6" ht="30">
      <c r="A152" s="3" t="s">
        <v>31</v>
      </c>
      <c r="B152" s="21" t="s">
        <v>121</v>
      </c>
      <c r="C152" s="3" t="s">
        <v>64</v>
      </c>
      <c r="D152" s="22" t="s">
        <v>182</v>
      </c>
      <c r="E152" s="9">
        <v>45</v>
      </c>
      <c r="F152" s="26">
        <f t="shared" si="3"/>
        <v>2475</v>
      </c>
    </row>
    <row r="153" spans="1:6" ht="15">
      <c r="A153" s="3" t="s">
        <v>32</v>
      </c>
      <c r="B153" s="21" t="s">
        <v>184</v>
      </c>
      <c r="C153" s="3" t="s">
        <v>64</v>
      </c>
      <c r="D153" s="22" t="s">
        <v>183</v>
      </c>
      <c r="E153" s="9">
        <v>55</v>
      </c>
      <c r="F153" s="26">
        <f t="shared" si="3"/>
        <v>4488</v>
      </c>
    </row>
    <row r="154" spans="1:6" ht="30">
      <c r="A154" s="3" t="s">
        <v>35</v>
      </c>
      <c r="B154" s="21" t="s">
        <v>185</v>
      </c>
      <c r="C154" s="3" t="s">
        <v>64</v>
      </c>
      <c r="D154" s="22" t="s">
        <v>186</v>
      </c>
      <c r="E154" s="9">
        <v>70</v>
      </c>
      <c r="F154" s="26">
        <f t="shared" si="3"/>
        <v>11270</v>
      </c>
    </row>
    <row r="155" spans="1:6" ht="30">
      <c r="A155" s="3" t="s">
        <v>37</v>
      </c>
      <c r="B155" s="21" t="s">
        <v>122</v>
      </c>
      <c r="C155" s="3" t="s">
        <v>64</v>
      </c>
      <c r="D155" s="22" t="s">
        <v>187</v>
      </c>
      <c r="E155" s="9">
        <v>55</v>
      </c>
      <c r="F155" s="26">
        <f t="shared" si="3"/>
        <v>3311</v>
      </c>
    </row>
    <row r="156" spans="1:6" ht="30">
      <c r="A156" s="3" t="s">
        <v>38</v>
      </c>
      <c r="B156" s="21" t="s">
        <v>188</v>
      </c>
      <c r="C156" s="3" t="s">
        <v>64</v>
      </c>
      <c r="D156" s="22" t="s">
        <v>189</v>
      </c>
      <c r="E156" s="9">
        <v>35</v>
      </c>
      <c r="F156" s="26">
        <f t="shared" si="3"/>
        <v>4214</v>
      </c>
    </row>
    <row r="157" spans="1:6" ht="30">
      <c r="A157" s="3" t="s">
        <v>60</v>
      </c>
      <c r="B157" s="21" t="s">
        <v>123</v>
      </c>
      <c r="C157" s="3" t="s">
        <v>64</v>
      </c>
      <c r="D157" s="22" t="s">
        <v>92</v>
      </c>
      <c r="E157" s="9">
        <v>330</v>
      </c>
      <c r="F157" s="26">
        <f t="shared" si="3"/>
        <v>23100</v>
      </c>
    </row>
    <row r="158" spans="1:6" ht="30">
      <c r="A158" s="3" t="s">
        <v>62</v>
      </c>
      <c r="B158" s="21" t="s">
        <v>190</v>
      </c>
      <c r="C158" s="3" t="s">
        <v>64</v>
      </c>
      <c r="D158" s="22" t="s">
        <v>191</v>
      </c>
      <c r="E158" s="9">
        <v>55</v>
      </c>
      <c r="F158" s="26">
        <f t="shared" si="3"/>
        <v>7315</v>
      </c>
    </row>
    <row r="159" spans="1:6" ht="30">
      <c r="A159" s="3" t="s">
        <v>67</v>
      </c>
      <c r="B159" s="21" t="s">
        <v>192</v>
      </c>
      <c r="C159" s="3" t="s">
        <v>83</v>
      </c>
      <c r="D159" s="22" t="s">
        <v>134</v>
      </c>
      <c r="E159" s="9">
        <v>980</v>
      </c>
      <c r="F159" s="26">
        <f t="shared" si="3"/>
        <v>21658</v>
      </c>
    </row>
    <row r="160" spans="1:6" ht="15">
      <c r="A160" s="3" t="s">
        <v>68</v>
      </c>
      <c r="B160" s="21" t="s">
        <v>193</v>
      </c>
      <c r="C160" s="3" t="s">
        <v>83</v>
      </c>
      <c r="D160" s="22" t="s">
        <v>194</v>
      </c>
      <c r="E160" s="9">
        <v>450</v>
      </c>
      <c r="F160" s="26">
        <f t="shared" si="3"/>
        <v>585</v>
      </c>
    </row>
    <row r="161" spans="1:6" ht="45">
      <c r="A161" s="3" t="s">
        <v>69</v>
      </c>
      <c r="B161" s="21" t="s">
        <v>21</v>
      </c>
      <c r="C161" s="3" t="s">
        <v>79</v>
      </c>
      <c r="D161" s="22" t="s">
        <v>81</v>
      </c>
      <c r="E161" s="9">
        <v>75000</v>
      </c>
      <c r="F161" s="26">
        <f t="shared" si="3"/>
        <v>75000</v>
      </c>
    </row>
    <row r="162" spans="1:6" ht="15">
      <c r="A162" s="3" t="s">
        <v>70</v>
      </c>
      <c r="B162" s="21" t="s">
        <v>195</v>
      </c>
      <c r="C162" s="3" t="s">
        <v>79</v>
      </c>
      <c r="D162" s="22" t="s">
        <v>81</v>
      </c>
      <c r="E162" s="9">
        <v>5300</v>
      </c>
      <c r="F162" s="26">
        <f t="shared" si="3"/>
        <v>5300</v>
      </c>
    </row>
    <row r="163" spans="1:6" ht="30">
      <c r="A163" s="3" t="s">
        <v>71</v>
      </c>
      <c r="B163" s="21" t="s">
        <v>125</v>
      </c>
      <c r="C163" s="3" t="s">
        <v>64</v>
      </c>
      <c r="D163" s="22" t="s">
        <v>170</v>
      </c>
      <c r="E163" s="9">
        <v>245</v>
      </c>
      <c r="F163" s="26">
        <f t="shared" si="3"/>
        <v>11441.5</v>
      </c>
    </row>
    <row r="164" spans="1:6" ht="30">
      <c r="A164" s="3" t="s">
        <v>72</v>
      </c>
      <c r="B164" s="21" t="s">
        <v>126</v>
      </c>
      <c r="C164" s="3" t="s">
        <v>64</v>
      </c>
      <c r="D164" s="22" t="s">
        <v>196</v>
      </c>
      <c r="E164" s="9">
        <v>320</v>
      </c>
      <c r="F164" s="26">
        <f t="shared" si="3"/>
        <v>16640</v>
      </c>
    </row>
    <row r="165" spans="1:6" ht="30">
      <c r="A165" s="3" t="s">
        <v>73</v>
      </c>
      <c r="B165" s="21" t="s">
        <v>127</v>
      </c>
      <c r="C165" s="3" t="s">
        <v>64</v>
      </c>
      <c r="D165" s="22" t="s">
        <v>170</v>
      </c>
      <c r="E165" s="9">
        <v>70</v>
      </c>
      <c r="F165" s="26">
        <f t="shared" si="3"/>
        <v>3269</v>
      </c>
    </row>
    <row r="166" spans="1:6" ht="30">
      <c r="A166" s="3" t="s">
        <v>74</v>
      </c>
      <c r="B166" s="21" t="s">
        <v>128</v>
      </c>
      <c r="C166" s="3" t="s">
        <v>83</v>
      </c>
      <c r="D166" s="22" t="s">
        <v>194</v>
      </c>
      <c r="E166" s="9">
        <v>180</v>
      </c>
      <c r="F166" s="26">
        <f t="shared" si="3"/>
        <v>234</v>
      </c>
    </row>
    <row r="167" spans="1:6" ht="30">
      <c r="A167" s="3" t="s">
        <v>76</v>
      </c>
      <c r="B167" s="21" t="s">
        <v>129</v>
      </c>
      <c r="C167" s="3" t="s">
        <v>64</v>
      </c>
      <c r="D167" s="22" t="s">
        <v>197</v>
      </c>
      <c r="E167" s="9">
        <v>35</v>
      </c>
      <c r="F167" s="26">
        <f t="shared" si="3"/>
        <v>4543</v>
      </c>
    </row>
    <row r="168" spans="1:6" ht="30">
      <c r="A168" s="3" t="s">
        <v>77</v>
      </c>
      <c r="B168" s="21" t="s">
        <v>130</v>
      </c>
      <c r="C168" s="3" t="s">
        <v>64</v>
      </c>
      <c r="D168" s="22" t="s">
        <v>170</v>
      </c>
      <c r="E168" s="9">
        <v>60</v>
      </c>
      <c r="F168" s="26">
        <f t="shared" si="3"/>
        <v>2802</v>
      </c>
    </row>
    <row r="169" spans="1:6" ht="15">
      <c r="A169" s="3"/>
      <c r="B169" s="21"/>
      <c r="C169" s="3"/>
      <c r="D169" s="22"/>
      <c r="E169" s="9"/>
      <c r="F169" s="65">
        <f>SUM(F150:F168)</f>
        <v>199490.5</v>
      </c>
    </row>
    <row r="170" spans="1:6" ht="15">
      <c r="A170" s="3" t="s">
        <v>78</v>
      </c>
      <c r="B170" s="21" t="s">
        <v>89</v>
      </c>
      <c r="C170" s="3" t="s">
        <v>34</v>
      </c>
      <c r="D170" s="22" t="s">
        <v>40</v>
      </c>
      <c r="E170" s="9"/>
      <c r="F170" s="26">
        <v>9974.5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39</v>
      </c>
      <c r="C172" s="3"/>
      <c r="D172" s="22"/>
      <c r="E172" s="9"/>
      <c r="F172" s="67">
        <f>SUM(F169:F171)</f>
        <v>209465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32</v>
      </c>
      <c r="B175" s="69" t="s">
        <v>131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29</v>
      </c>
      <c r="B177" s="21" t="s">
        <v>132</v>
      </c>
      <c r="C177" s="3" t="s">
        <v>79</v>
      </c>
      <c r="D177" s="22" t="s">
        <v>81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41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1">
      <selection activeCell="F174" sqref="F174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22</v>
      </c>
      <c r="B1" s="76" t="s">
        <v>23</v>
      </c>
      <c r="C1" s="77" t="s">
        <v>24</v>
      </c>
      <c r="D1" s="78" t="s">
        <v>25</v>
      </c>
      <c r="E1" s="77" t="s">
        <v>26</v>
      </c>
      <c r="F1" s="79" t="s">
        <v>27</v>
      </c>
      <c r="G1" s="77" t="s">
        <v>54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55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98</v>
      </c>
      <c r="C4" s="4"/>
      <c r="D4" s="13"/>
      <c r="E4" s="10"/>
      <c r="F4" s="25"/>
      <c r="G4" s="10"/>
      <c r="H4" s="1"/>
    </row>
    <row r="5" spans="1:8" ht="15.75">
      <c r="A5" s="4"/>
      <c r="B5" s="54" t="s">
        <v>99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100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101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137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133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102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103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104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28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105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47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29</v>
      </c>
      <c r="B31" s="16" t="s">
        <v>48</v>
      </c>
      <c r="C31" s="4"/>
      <c r="D31" s="13"/>
      <c r="E31" s="10"/>
      <c r="F31" s="25">
        <f>F69</f>
        <v>0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30</v>
      </c>
      <c r="B33" s="20" t="s">
        <v>49</v>
      </c>
      <c r="C33" s="4"/>
      <c r="D33" s="13"/>
      <c r="E33" s="10"/>
      <c r="F33" s="25">
        <f>F172</f>
        <v>0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31</v>
      </c>
      <c r="B35" s="20" t="s">
        <v>50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32</v>
      </c>
      <c r="B37" s="20" t="s">
        <v>51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27</v>
      </c>
      <c r="C40" s="4"/>
      <c r="D40" s="13"/>
      <c r="E40" s="10"/>
      <c r="F40" s="44">
        <f>SUM(F31:F39)</f>
        <v>0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35</v>
      </c>
      <c r="B42" s="20" t="s">
        <v>33</v>
      </c>
      <c r="C42" s="4" t="s">
        <v>34</v>
      </c>
      <c r="D42" s="13" t="s">
        <v>42</v>
      </c>
      <c r="E42" s="10"/>
      <c r="F42" s="25">
        <f>F40*D42%</f>
        <v>0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37</v>
      </c>
      <c r="B44" s="20" t="s">
        <v>36</v>
      </c>
      <c r="C44" s="4" t="s">
        <v>34</v>
      </c>
      <c r="D44" s="13" t="s">
        <v>42</v>
      </c>
      <c r="E44" s="10"/>
      <c r="F44" s="25">
        <f>F40*D44%</f>
        <v>0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27</v>
      </c>
      <c r="C47" s="4"/>
      <c r="D47" s="13"/>
      <c r="E47" s="10"/>
      <c r="F47" s="44">
        <f>SUM(F40:F46)</f>
        <v>0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38</v>
      </c>
      <c r="B49" s="20" t="s">
        <v>52</v>
      </c>
      <c r="C49" s="4" t="s">
        <v>34</v>
      </c>
      <c r="D49" s="13" t="s">
        <v>40</v>
      </c>
      <c r="E49" s="10"/>
      <c r="F49" s="25">
        <f>F47*D49%</f>
        <v>0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53</v>
      </c>
      <c r="C53" s="4"/>
      <c r="D53" s="13"/>
      <c r="E53" s="48"/>
      <c r="F53" s="49">
        <f>SUM(F47:F52)</f>
        <v>0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29</v>
      </c>
      <c r="B59" s="54" t="s">
        <v>106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29</v>
      </c>
      <c r="B61" s="20" t="s">
        <v>107</v>
      </c>
      <c r="C61" s="4"/>
      <c r="D61" s="13"/>
      <c r="E61" s="10"/>
      <c r="F61" s="25">
        <f>F83</f>
        <v>0</v>
      </c>
      <c r="G61" s="10"/>
      <c r="H61" s="1"/>
      <c r="J61" s="9"/>
    </row>
    <row r="62" spans="1:10" s="50" customFormat="1" ht="15">
      <c r="A62" s="4" t="s">
        <v>30</v>
      </c>
      <c r="B62" s="20" t="s">
        <v>43</v>
      </c>
      <c r="C62" s="4"/>
      <c r="D62" s="13"/>
      <c r="E62" s="10"/>
      <c r="F62" s="25">
        <f>F95</f>
        <v>0</v>
      </c>
      <c r="G62" s="10"/>
      <c r="H62" s="1"/>
      <c r="J62" s="9"/>
    </row>
    <row r="63" spans="1:10" s="50" customFormat="1" ht="15">
      <c r="A63" s="4" t="s">
        <v>31</v>
      </c>
      <c r="B63" s="20" t="s">
        <v>44</v>
      </c>
      <c r="C63" s="4"/>
      <c r="D63" s="13"/>
      <c r="E63" s="10"/>
      <c r="F63" s="25">
        <f>F110</f>
        <v>0</v>
      </c>
      <c r="G63" s="10"/>
      <c r="H63" s="1"/>
      <c r="J63" s="9"/>
    </row>
    <row r="64" spans="1:10" s="50" customFormat="1" ht="15">
      <c r="A64" s="4" t="s">
        <v>32</v>
      </c>
      <c r="B64" s="20" t="s">
        <v>57</v>
      </c>
      <c r="C64" s="4"/>
      <c r="D64" s="13"/>
      <c r="E64" s="10"/>
      <c r="F64" s="25">
        <f>F119</f>
        <v>0</v>
      </c>
      <c r="G64" s="10"/>
      <c r="H64" s="1"/>
      <c r="J64" s="9"/>
    </row>
    <row r="65" spans="1:10" s="50" customFormat="1" ht="15">
      <c r="A65" s="4" t="s">
        <v>35</v>
      </c>
      <c r="B65" s="20" t="s">
        <v>58</v>
      </c>
      <c r="C65" s="4"/>
      <c r="D65" s="13"/>
      <c r="E65" s="10"/>
      <c r="F65" s="25">
        <f>F132</f>
        <v>0</v>
      </c>
      <c r="G65" s="10"/>
      <c r="H65" s="1"/>
      <c r="J65" s="9"/>
    </row>
    <row r="66" spans="1:10" s="50" customFormat="1" ht="15">
      <c r="A66" s="4" t="s">
        <v>37</v>
      </c>
      <c r="B66" s="20" t="s">
        <v>59</v>
      </c>
      <c r="C66" s="4"/>
      <c r="D66" s="13"/>
      <c r="E66" s="10"/>
      <c r="F66" s="25">
        <f>F141</f>
        <v>0</v>
      </c>
      <c r="G66" s="10"/>
      <c r="H66" s="1"/>
      <c r="J66" s="9"/>
    </row>
    <row r="67" spans="1:10" s="50" customFormat="1" ht="15">
      <c r="A67" s="4" t="s">
        <v>38</v>
      </c>
      <c r="B67" s="20" t="s">
        <v>45</v>
      </c>
      <c r="C67" s="4"/>
      <c r="D67" s="13"/>
      <c r="E67" s="10"/>
      <c r="F67" s="25">
        <f>F145</f>
        <v>0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39</v>
      </c>
      <c r="C69" s="4"/>
      <c r="D69" s="13"/>
      <c r="E69" s="10"/>
      <c r="F69" s="44">
        <f>SUM(F61:F68)</f>
        <v>0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29</v>
      </c>
      <c r="B72" s="20" t="s">
        <v>107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29</v>
      </c>
      <c r="B74" s="16" t="s">
        <v>138</v>
      </c>
      <c r="C74" s="4" t="s">
        <v>61</v>
      </c>
      <c r="D74" s="13" t="s">
        <v>139</v>
      </c>
      <c r="E74" s="10"/>
      <c r="F74" s="25">
        <f aca="true" t="shared" si="0" ref="F74:F81">D74*E74</f>
        <v>0</v>
      </c>
      <c r="G74" s="10"/>
      <c r="H74" s="1"/>
      <c r="J74" s="9"/>
    </row>
    <row r="75" spans="1:10" s="50" customFormat="1" ht="45">
      <c r="A75" s="4" t="s">
        <v>30</v>
      </c>
      <c r="B75" s="20" t="s">
        <v>141</v>
      </c>
      <c r="C75" s="4" t="s">
        <v>61</v>
      </c>
      <c r="D75" s="13" t="s">
        <v>93</v>
      </c>
      <c r="E75" s="10"/>
      <c r="F75" s="25">
        <f t="shared" si="0"/>
        <v>0</v>
      </c>
      <c r="G75" s="10"/>
      <c r="H75" s="1"/>
      <c r="J75" s="9"/>
    </row>
    <row r="76" spans="1:10" s="50" customFormat="1" ht="30">
      <c r="A76" s="4" t="s">
        <v>31</v>
      </c>
      <c r="B76" s="20" t="s">
        <v>142</v>
      </c>
      <c r="C76" s="4" t="s">
        <v>61</v>
      </c>
      <c r="D76" s="13" t="s">
        <v>143</v>
      </c>
      <c r="E76" s="10"/>
      <c r="F76" s="25">
        <f t="shared" si="0"/>
        <v>0</v>
      </c>
      <c r="G76" s="10"/>
      <c r="H76" s="1"/>
      <c r="J76" s="9"/>
    </row>
    <row r="77" spans="1:10" s="50" customFormat="1" ht="30">
      <c r="A77" s="4" t="s">
        <v>32</v>
      </c>
      <c r="B77" s="20" t="s">
        <v>144</v>
      </c>
      <c r="C77" s="4" t="s">
        <v>64</v>
      </c>
      <c r="D77" s="13" t="s">
        <v>145</v>
      </c>
      <c r="E77" s="10"/>
      <c r="F77" s="25">
        <f t="shared" si="0"/>
        <v>0</v>
      </c>
      <c r="G77" s="10"/>
      <c r="H77" s="1"/>
      <c r="J77" s="9"/>
    </row>
    <row r="78" spans="1:10" s="50" customFormat="1" ht="30">
      <c r="A78" s="4" t="s">
        <v>35</v>
      </c>
      <c r="B78" s="20" t="s">
        <v>146</v>
      </c>
      <c r="C78" s="4" t="s">
        <v>61</v>
      </c>
      <c r="D78" s="13" t="s">
        <v>147</v>
      </c>
      <c r="E78" s="10"/>
      <c r="F78" s="25">
        <f t="shared" si="0"/>
        <v>0</v>
      </c>
      <c r="G78" s="10"/>
      <c r="H78" s="1"/>
      <c r="J78" s="9"/>
    </row>
    <row r="79" spans="1:10" s="50" customFormat="1" ht="15">
      <c r="A79" s="4" t="s">
        <v>37</v>
      </c>
      <c r="B79" s="20" t="s">
        <v>148</v>
      </c>
      <c r="C79" s="4" t="s">
        <v>61</v>
      </c>
      <c r="D79" s="13" t="s">
        <v>147</v>
      </c>
      <c r="E79" s="10"/>
      <c r="F79" s="25">
        <f t="shared" si="0"/>
        <v>0</v>
      </c>
      <c r="G79" s="10"/>
      <c r="H79" s="1"/>
      <c r="J79" s="9"/>
    </row>
    <row r="80" spans="1:10" s="50" customFormat="1" ht="30">
      <c r="A80" s="4" t="s">
        <v>38</v>
      </c>
      <c r="B80" s="20" t="s">
        <v>198</v>
      </c>
      <c r="C80" s="4" t="s">
        <v>61</v>
      </c>
      <c r="D80" s="13" t="s">
        <v>149</v>
      </c>
      <c r="E80" s="10"/>
      <c r="F80" s="25">
        <f t="shared" si="0"/>
        <v>0</v>
      </c>
      <c r="G80" s="10"/>
      <c r="H80" s="1"/>
      <c r="J80" s="9"/>
    </row>
    <row r="81" spans="1:10" s="50" customFormat="1" ht="15">
      <c r="A81" s="4" t="s">
        <v>60</v>
      </c>
      <c r="B81" s="20" t="s">
        <v>150</v>
      </c>
      <c r="C81" s="4" t="s">
        <v>61</v>
      </c>
      <c r="D81" s="13" t="s">
        <v>149</v>
      </c>
      <c r="E81" s="10"/>
      <c r="F81" s="25">
        <f t="shared" si="0"/>
        <v>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39</v>
      </c>
      <c r="C83" s="4"/>
      <c r="D83" s="60"/>
      <c r="E83" s="10"/>
      <c r="F83" s="44">
        <f>SUM(F74:F82)</f>
        <v>0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30</v>
      </c>
      <c r="B85" s="21" t="s">
        <v>43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29</v>
      </c>
      <c r="B87" s="21" t="s">
        <v>151</v>
      </c>
      <c r="C87" s="3" t="s">
        <v>61</v>
      </c>
      <c r="D87" s="22" t="s">
        <v>114</v>
      </c>
      <c r="E87" s="9"/>
      <c r="F87" s="26">
        <f aca="true" t="shared" si="1" ref="F87:F117">D87*E87</f>
        <v>0</v>
      </c>
    </row>
    <row r="88" spans="1:6" ht="30">
      <c r="A88" s="3" t="s">
        <v>30</v>
      </c>
      <c r="B88" s="21" t="s">
        <v>152</v>
      </c>
      <c r="C88" s="3" t="s">
        <v>61</v>
      </c>
      <c r="D88" s="22" t="s">
        <v>153</v>
      </c>
      <c r="E88" s="9"/>
      <c r="F88" s="26">
        <f t="shared" si="1"/>
        <v>0</v>
      </c>
    </row>
    <row r="89" spans="1:6" ht="30">
      <c r="A89" s="3" t="s">
        <v>31</v>
      </c>
      <c r="B89" s="21" t="s">
        <v>108</v>
      </c>
      <c r="C89" s="3" t="s">
        <v>61</v>
      </c>
      <c r="D89" s="22" t="s">
        <v>96</v>
      </c>
      <c r="E89" s="9"/>
      <c r="F89" s="26">
        <f t="shared" si="1"/>
        <v>0</v>
      </c>
    </row>
    <row r="90" spans="1:6" ht="15">
      <c r="A90" s="3" t="s">
        <v>32</v>
      </c>
      <c r="B90" s="21" t="s">
        <v>154</v>
      </c>
      <c r="C90" s="3" t="s">
        <v>83</v>
      </c>
      <c r="D90" s="22" t="s">
        <v>66</v>
      </c>
      <c r="E90" s="9"/>
      <c r="F90" s="26">
        <f t="shared" si="1"/>
        <v>0</v>
      </c>
    </row>
    <row r="91" spans="1:6" ht="30">
      <c r="A91" s="3" t="s">
        <v>35</v>
      </c>
      <c r="B91" s="21" t="s">
        <v>155</v>
      </c>
      <c r="C91" s="3" t="s">
        <v>83</v>
      </c>
      <c r="D91" s="22" t="s">
        <v>116</v>
      </c>
      <c r="E91" s="9"/>
      <c r="F91" s="26">
        <f t="shared" si="1"/>
        <v>0</v>
      </c>
    </row>
    <row r="92" spans="1:6" ht="30">
      <c r="A92" s="3" t="s">
        <v>37</v>
      </c>
      <c r="B92" s="21" t="s">
        <v>156</v>
      </c>
      <c r="C92" s="3" t="s">
        <v>61</v>
      </c>
      <c r="D92" s="22" t="s">
        <v>157</v>
      </c>
      <c r="E92" s="9"/>
      <c r="F92" s="26">
        <f t="shared" si="1"/>
        <v>0</v>
      </c>
    </row>
    <row r="93" spans="1:6" ht="15">
      <c r="A93" s="3" t="s">
        <v>38</v>
      </c>
      <c r="B93" s="21" t="s">
        <v>109</v>
      </c>
      <c r="C93" s="3" t="s">
        <v>64</v>
      </c>
      <c r="D93" s="22" t="s">
        <v>158</v>
      </c>
      <c r="E93" s="9"/>
      <c r="F93" s="26">
        <f t="shared" si="1"/>
        <v>0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39</v>
      </c>
      <c r="C95" s="3"/>
      <c r="D95" s="22"/>
      <c r="E95" s="9"/>
      <c r="F95" s="67">
        <f>SUM(F87:F94)</f>
        <v>0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31</v>
      </c>
      <c r="B97" s="21" t="s">
        <v>44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29</v>
      </c>
      <c r="B99" s="21" t="s">
        <v>159</v>
      </c>
      <c r="C99" s="3" t="s">
        <v>61</v>
      </c>
      <c r="D99" s="22" t="s">
        <v>124</v>
      </c>
      <c r="E99" s="9"/>
      <c r="F99" s="26">
        <f t="shared" si="1"/>
        <v>0</v>
      </c>
    </row>
    <row r="100" spans="1:6" ht="15">
      <c r="A100" s="71" t="s">
        <v>30</v>
      </c>
      <c r="B100" s="21" t="s">
        <v>160</v>
      </c>
      <c r="C100" s="3" t="s">
        <v>64</v>
      </c>
      <c r="D100" s="22" t="s">
        <v>90</v>
      </c>
      <c r="E100" s="9"/>
      <c r="F100" s="26">
        <f t="shared" si="1"/>
        <v>0</v>
      </c>
    </row>
    <row r="101" spans="1:6" ht="30">
      <c r="A101" s="71" t="s">
        <v>31</v>
      </c>
      <c r="B101" s="21" t="s">
        <v>19</v>
      </c>
      <c r="C101" s="3" t="s">
        <v>64</v>
      </c>
      <c r="D101" s="22" t="s">
        <v>91</v>
      </c>
      <c r="E101" s="9"/>
      <c r="F101" s="26">
        <f t="shared" si="1"/>
        <v>0</v>
      </c>
    </row>
    <row r="102" spans="1:6" ht="30">
      <c r="A102" s="71" t="s">
        <v>32</v>
      </c>
      <c r="B102" s="21" t="s">
        <v>161</v>
      </c>
      <c r="C102" s="3" t="s">
        <v>83</v>
      </c>
      <c r="D102" s="22" t="s">
        <v>162</v>
      </c>
      <c r="E102" s="9"/>
      <c r="F102" s="26">
        <f t="shared" si="1"/>
        <v>0</v>
      </c>
    </row>
    <row r="103" spans="1:6" ht="15">
      <c r="A103" s="71" t="s">
        <v>35</v>
      </c>
      <c r="B103" s="21" t="s">
        <v>110</v>
      </c>
      <c r="C103" s="3" t="s">
        <v>61</v>
      </c>
      <c r="D103" s="22" t="s">
        <v>85</v>
      </c>
      <c r="E103" s="9"/>
      <c r="F103" s="26">
        <f t="shared" si="1"/>
        <v>0</v>
      </c>
    </row>
    <row r="104" spans="1:6" ht="15">
      <c r="A104" s="71" t="s">
        <v>37</v>
      </c>
      <c r="B104" s="21" t="s">
        <v>163</v>
      </c>
      <c r="C104" s="3" t="s">
        <v>64</v>
      </c>
      <c r="D104" s="22" t="s">
        <v>164</v>
      </c>
      <c r="E104" s="9"/>
      <c r="F104" s="26">
        <f t="shared" si="1"/>
        <v>0</v>
      </c>
    </row>
    <row r="105" spans="1:6" ht="15">
      <c r="A105" s="71" t="s">
        <v>38</v>
      </c>
      <c r="B105" s="21" t="s">
        <v>75</v>
      </c>
      <c r="C105" s="3" t="s">
        <v>64</v>
      </c>
      <c r="D105" s="22" t="s">
        <v>165</v>
      </c>
      <c r="E105" s="9"/>
      <c r="F105" s="26">
        <f t="shared" si="1"/>
        <v>0</v>
      </c>
    </row>
    <row r="106" spans="1:6" ht="15">
      <c r="A106" s="71" t="s">
        <v>60</v>
      </c>
      <c r="B106" s="21" t="s">
        <v>166</v>
      </c>
      <c r="C106" s="3" t="s">
        <v>80</v>
      </c>
      <c r="D106" s="22" t="s">
        <v>82</v>
      </c>
      <c r="E106" s="9"/>
      <c r="F106" s="26">
        <f t="shared" si="1"/>
        <v>0</v>
      </c>
    </row>
    <row r="107" spans="1:10" ht="30">
      <c r="A107" s="71" t="s">
        <v>62</v>
      </c>
      <c r="B107" s="21" t="s">
        <v>135</v>
      </c>
      <c r="C107" s="3" t="s">
        <v>64</v>
      </c>
      <c r="D107" s="22" t="s">
        <v>167</v>
      </c>
      <c r="E107" s="9"/>
      <c r="F107" s="26">
        <f t="shared" si="1"/>
        <v>0</v>
      </c>
      <c r="J107"/>
    </row>
    <row r="108" spans="1:10" ht="15">
      <c r="A108" s="71" t="s">
        <v>67</v>
      </c>
      <c r="B108" s="21" t="s">
        <v>136</v>
      </c>
      <c r="C108" s="3" t="s">
        <v>64</v>
      </c>
      <c r="D108" s="22" t="s">
        <v>167</v>
      </c>
      <c r="E108" s="9"/>
      <c r="F108" s="26">
        <f t="shared" si="1"/>
        <v>0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39</v>
      </c>
      <c r="C110" s="3"/>
      <c r="D110" s="22"/>
      <c r="E110" s="9"/>
      <c r="F110" s="67">
        <f>SUM(F99:F109)</f>
        <v>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32</v>
      </c>
      <c r="B112" s="21" t="s">
        <v>57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29</v>
      </c>
      <c r="B114" s="21" t="s">
        <v>168</v>
      </c>
      <c r="C114" s="3" t="s">
        <v>61</v>
      </c>
      <c r="D114" s="22" t="s">
        <v>65</v>
      </c>
      <c r="E114" s="9"/>
      <c r="F114" s="26">
        <f t="shared" si="1"/>
        <v>0</v>
      </c>
    </row>
    <row r="115" spans="1:6" ht="30">
      <c r="A115" s="3" t="s">
        <v>30</v>
      </c>
      <c r="B115" s="21" t="s">
        <v>169</v>
      </c>
      <c r="C115" s="3" t="s">
        <v>64</v>
      </c>
      <c r="D115" s="22" t="s">
        <v>170</v>
      </c>
      <c r="E115" s="9"/>
      <c r="F115" s="26">
        <f t="shared" si="1"/>
        <v>0</v>
      </c>
    </row>
    <row r="116" spans="1:6" ht="30">
      <c r="A116" s="3" t="s">
        <v>31</v>
      </c>
      <c r="B116" s="21" t="s">
        <v>111</v>
      </c>
      <c r="C116" s="3" t="s">
        <v>61</v>
      </c>
      <c r="D116" s="22" t="s">
        <v>63</v>
      </c>
      <c r="E116" s="9"/>
      <c r="F116" s="26">
        <f t="shared" si="1"/>
        <v>0</v>
      </c>
    </row>
    <row r="117" spans="1:6" ht="15">
      <c r="A117" s="3" t="s">
        <v>32</v>
      </c>
      <c r="B117" s="21" t="s">
        <v>112</v>
      </c>
      <c r="C117" s="3" t="s">
        <v>64</v>
      </c>
      <c r="D117" s="22" t="s">
        <v>86</v>
      </c>
      <c r="E117" s="9"/>
      <c r="F117" s="26">
        <f t="shared" si="1"/>
        <v>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39</v>
      </c>
      <c r="C119" s="71"/>
      <c r="D119" s="22"/>
      <c r="E119" s="72"/>
      <c r="F119" s="67">
        <f>SUM(F114:F117)</f>
        <v>0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35</v>
      </c>
      <c r="B121" s="21" t="s">
        <v>58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29</v>
      </c>
      <c r="B123" s="21" t="s">
        <v>113</v>
      </c>
      <c r="C123" s="3" t="s">
        <v>64</v>
      </c>
      <c r="D123" s="22" t="s">
        <v>171</v>
      </c>
      <c r="E123" s="9"/>
      <c r="F123" s="26">
        <f aca="true" t="shared" si="2" ref="F123:F130">D123*E123</f>
        <v>0</v>
      </c>
    </row>
    <row r="124" spans="1:6" ht="15">
      <c r="A124" s="3" t="s">
        <v>30</v>
      </c>
      <c r="B124" s="21" t="s">
        <v>172</v>
      </c>
      <c r="C124" s="3" t="s">
        <v>64</v>
      </c>
      <c r="D124" s="22" t="s">
        <v>170</v>
      </c>
      <c r="E124" s="9"/>
      <c r="F124" s="26">
        <f t="shared" si="2"/>
        <v>0</v>
      </c>
    </row>
    <row r="125" spans="1:6" ht="15">
      <c r="A125" s="3" t="s">
        <v>31</v>
      </c>
      <c r="B125" s="21" t="s">
        <v>173</v>
      </c>
      <c r="C125" s="3" t="s">
        <v>64</v>
      </c>
      <c r="D125" s="22" t="s">
        <v>174</v>
      </c>
      <c r="E125" s="9"/>
      <c r="F125" s="26">
        <f t="shared" si="2"/>
        <v>0</v>
      </c>
    </row>
    <row r="126" spans="1:6" ht="30">
      <c r="A126" s="3" t="s">
        <v>32</v>
      </c>
      <c r="B126" s="21" t="s">
        <v>20</v>
      </c>
      <c r="C126" s="3" t="s">
        <v>61</v>
      </c>
      <c r="D126" s="22" t="s">
        <v>84</v>
      </c>
      <c r="E126" s="9"/>
      <c r="F126" s="26">
        <f t="shared" si="2"/>
        <v>0</v>
      </c>
    </row>
    <row r="127" spans="1:6" ht="15">
      <c r="A127" s="3" t="s">
        <v>35</v>
      </c>
      <c r="B127" s="21" t="s">
        <v>175</v>
      </c>
      <c r="C127" s="3" t="s">
        <v>64</v>
      </c>
      <c r="D127" s="22" t="s">
        <v>145</v>
      </c>
      <c r="E127" s="9"/>
      <c r="F127" s="26">
        <f t="shared" si="2"/>
        <v>0</v>
      </c>
    </row>
    <row r="128" spans="1:6" ht="15">
      <c r="A128" s="3" t="s">
        <v>37</v>
      </c>
      <c r="B128" s="21" t="s">
        <v>177</v>
      </c>
      <c r="C128" s="3" t="s">
        <v>64</v>
      </c>
      <c r="D128" s="22" t="s">
        <v>97</v>
      </c>
      <c r="E128" s="9"/>
      <c r="F128" s="26">
        <f t="shared" si="2"/>
        <v>0</v>
      </c>
    </row>
    <row r="129" spans="1:6" ht="15">
      <c r="A129" s="3" t="s">
        <v>38</v>
      </c>
      <c r="B129" s="21" t="s">
        <v>176</v>
      </c>
      <c r="C129" s="3" t="s">
        <v>80</v>
      </c>
      <c r="D129" s="22" t="s">
        <v>81</v>
      </c>
      <c r="E129" s="9"/>
      <c r="F129" s="26">
        <f t="shared" si="2"/>
        <v>0</v>
      </c>
    </row>
    <row r="130" spans="1:6" ht="15">
      <c r="A130" s="3" t="s">
        <v>60</v>
      </c>
      <c r="B130" s="21" t="s">
        <v>178</v>
      </c>
      <c r="C130" s="3" t="s">
        <v>80</v>
      </c>
      <c r="D130" s="22" t="s">
        <v>81</v>
      </c>
      <c r="E130" s="9"/>
      <c r="F130" s="26">
        <f t="shared" si="2"/>
        <v>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39</v>
      </c>
      <c r="C132" s="3"/>
      <c r="D132" s="22"/>
      <c r="E132" s="9"/>
      <c r="F132" s="67">
        <f>SUM(F123:F131)</f>
        <v>0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37</v>
      </c>
      <c r="B134" s="21" t="s">
        <v>59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29</v>
      </c>
      <c r="B136" s="21" t="s">
        <v>115</v>
      </c>
      <c r="C136" s="3" t="s">
        <v>64</v>
      </c>
      <c r="D136" s="22" t="s">
        <v>179</v>
      </c>
      <c r="E136" s="9"/>
      <c r="F136" s="26">
        <f>D136*E136</f>
        <v>0</v>
      </c>
    </row>
    <row r="137" spans="1:6" ht="15">
      <c r="A137" s="71" t="s">
        <v>30</v>
      </c>
      <c r="B137" s="21" t="s">
        <v>117</v>
      </c>
      <c r="C137" s="3" t="s">
        <v>64</v>
      </c>
      <c r="D137" s="22" t="s">
        <v>94</v>
      </c>
      <c r="E137" s="9"/>
      <c r="F137" s="26">
        <f>D137*E137</f>
        <v>0</v>
      </c>
    </row>
    <row r="138" spans="1:6" ht="30">
      <c r="A138" s="71" t="s">
        <v>31</v>
      </c>
      <c r="B138" s="21" t="s">
        <v>180</v>
      </c>
      <c r="C138" s="3" t="s">
        <v>79</v>
      </c>
      <c r="D138" s="22" t="s">
        <v>42</v>
      </c>
      <c r="E138" s="9"/>
      <c r="F138" s="26">
        <f>D138*E138</f>
        <v>0</v>
      </c>
    </row>
    <row r="139" spans="1:6" ht="15">
      <c r="A139" s="71" t="s">
        <v>32</v>
      </c>
      <c r="B139" s="21" t="s">
        <v>181</v>
      </c>
      <c r="C139" s="3" t="s">
        <v>79</v>
      </c>
      <c r="D139" s="22" t="s">
        <v>42</v>
      </c>
      <c r="E139" s="9"/>
      <c r="F139" s="26">
        <f>D139*E139</f>
        <v>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39</v>
      </c>
      <c r="C141" s="3"/>
      <c r="D141" s="22"/>
      <c r="E141" s="9"/>
      <c r="F141" s="67">
        <f>SUM(F136:F140)</f>
        <v>0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38</v>
      </c>
      <c r="B143" s="21" t="s">
        <v>45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29</v>
      </c>
      <c r="B145" s="21" t="s">
        <v>118</v>
      </c>
      <c r="C145" s="3" t="s">
        <v>34</v>
      </c>
      <c r="D145" s="22" t="s">
        <v>95</v>
      </c>
      <c r="E145" s="9"/>
      <c r="F145" s="67">
        <v>0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30</v>
      </c>
      <c r="B148" s="69" t="s">
        <v>119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29</v>
      </c>
      <c r="B150" s="21" t="s">
        <v>120</v>
      </c>
      <c r="C150" s="3" t="s">
        <v>64</v>
      </c>
      <c r="D150" s="22" t="s">
        <v>182</v>
      </c>
      <c r="E150" s="9"/>
      <c r="F150" s="26">
        <f>D150*E150</f>
        <v>0</v>
      </c>
    </row>
    <row r="151" spans="1:6" ht="15">
      <c r="A151" s="3" t="s">
        <v>30</v>
      </c>
      <c r="B151" s="21" t="s">
        <v>88</v>
      </c>
      <c r="C151" s="3" t="s">
        <v>64</v>
      </c>
      <c r="D151" s="22" t="s">
        <v>91</v>
      </c>
      <c r="E151" s="9"/>
      <c r="F151" s="26">
        <f aca="true" t="shared" si="3" ref="F151:F168">D151*E151</f>
        <v>0</v>
      </c>
    </row>
    <row r="152" spans="1:6" ht="30">
      <c r="A152" s="3" t="s">
        <v>31</v>
      </c>
      <c r="B152" s="21" t="s">
        <v>121</v>
      </c>
      <c r="C152" s="3" t="s">
        <v>64</v>
      </c>
      <c r="D152" s="22" t="s">
        <v>182</v>
      </c>
      <c r="E152" s="9"/>
      <c r="F152" s="26">
        <f t="shared" si="3"/>
        <v>0</v>
      </c>
    </row>
    <row r="153" spans="1:6" ht="15">
      <c r="A153" s="3" t="s">
        <v>32</v>
      </c>
      <c r="B153" s="21" t="s">
        <v>184</v>
      </c>
      <c r="C153" s="3" t="s">
        <v>64</v>
      </c>
      <c r="D153" s="22" t="s">
        <v>183</v>
      </c>
      <c r="E153" s="9"/>
      <c r="F153" s="26">
        <f t="shared" si="3"/>
        <v>0</v>
      </c>
    </row>
    <row r="154" spans="1:6" ht="30">
      <c r="A154" s="3" t="s">
        <v>35</v>
      </c>
      <c r="B154" s="21" t="s">
        <v>185</v>
      </c>
      <c r="C154" s="3" t="s">
        <v>64</v>
      </c>
      <c r="D154" s="22" t="s">
        <v>186</v>
      </c>
      <c r="E154" s="9"/>
      <c r="F154" s="26">
        <f t="shared" si="3"/>
        <v>0</v>
      </c>
    </row>
    <row r="155" spans="1:6" ht="30">
      <c r="A155" s="3" t="s">
        <v>37</v>
      </c>
      <c r="B155" s="21" t="s">
        <v>122</v>
      </c>
      <c r="C155" s="3" t="s">
        <v>64</v>
      </c>
      <c r="D155" s="22" t="s">
        <v>187</v>
      </c>
      <c r="E155" s="9"/>
      <c r="F155" s="26">
        <f t="shared" si="3"/>
        <v>0</v>
      </c>
    </row>
    <row r="156" spans="1:6" ht="30">
      <c r="A156" s="3" t="s">
        <v>38</v>
      </c>
      <c r="B156" s="21" t="s">
        <v>188</v>
      </c>
      <c r="C156" s="3" t="s">
        <v>64</v>
      </c>
      <c r="D156" s="22" t="s">
        <v>189</v>
      </c>
      <c r="E156" s="9"/>
      <c r="F156" s="26">
        <f t="shared" si="3"/>
        <v>0</v>
      </c>
    </row>
    <row r="157" spans="1:6" ht="30">
      <c r="A157" s="3" t="s">
        <v>60</v>
      </c>
      <c r="B157" s="21" t="s">
        <v>123</v>
      </c>
      <c r="C157" s="3" t="s">
        <v>64</v>
      </c>
      <c r="D157" s="22" t="s">
        <v>92</v>
      </c>
      <c r="E157" s="9"/>
      <c r="F157" s="26">
        <f t="shared" si="3"/>
        <v>0</v>
      </c>
    </row>
    <row r="158" spans="1:6" ht="30">
      <c r="A158" s="3" t="s">
        <v>62</v>
      </c>
      <c r="B158" s="21" t="s">
        <v>190</v>
      </c>
      <c r="C158" s="3" t="s">
        <v>64</v>
      </c>
      <c r="D158" s="22" t="s">
        <v>191</v>
      </c>
      <c r="E158" s="9"/>
      <c r="F158" s="26">
        <f t="shared" si="3"/>
        <v>0</v>
      </c>
    </row>
    <row r="159" spans="1:6" ht="30">
      <c r="A159" s="3" t="s">
        <v>67</v>
      </c>
      <c r="B159" s="21" t="s">
        <v>192</v>
      </c>
      <c r="C159" s="3" t="s">
        <v>83</v>
      </c>
      <c r="D159" s="22" t="s">
        <v>134</v>
      </c>
      <c r="E159" s="9"/>
      <c r="F159" s="26">
        <f t="shared" si="3"/>
        <v>0</v>
      </c>
    </row>
    <row r="160" spans="1:6" ht="15">
      <c r="A160" s="3" t="s">
        <v>68</v>
      </c>
      <c r="B160" s="21" t="s">
        <v>193</v>
      </c>
      <c r="C160" s="3" t="s">
        <v>83</v>
      </c>
      <c r="D160" s="22" t="s">
        <v>194</v>
      </c>
      <c r="E160" s="9"/>
      <c r="F160" s="26">
        <f t="shared" si="3"/>
        <v>0</v>
      </c>
    </row>
    <row r="161" spans="1:6" ht="45">
      <c r="A161" s="3" t="s">
        <v>69</v>
      </c>
      <c r="B161" s="21" t="s">
        <v>21</v>
      </c>
      <c r="C161" s="3" t="s">
        <v>79</v>
      </c>
      <c r="D161" s="22" t="s">
        <v>81</v>
      </c>
      <c r="E161" s="9"/>
      <c r="F161" s="26">
        <f t="shared" si="3"/>
        <v>0</v>
      </c>
    </row>
    <row r="162" spans="1:6" ht="15">
      <c r="A162" s="3" t="s">
        <v>70</v>
      </c>
      <c r="B162" s="21" t="s">
        <v>195</v>
      </c>
      <c r="C162" s="3" t="s">
        <v>79</v>
      </c>
      <c r="D162" s="22" t="s">
        <v>81</v>
      </c>
      <c r="E162" s="9"/>
      <c r="F162" s="26">
        <f t="shared" si="3"/>
        <v>0</v>
      </c>
    </row>
    <row r="163" spans="1:6" ht="30">
      <c r="A163" s="3" t="s">
        <v>71</v>
      </c>
      <c r="B163" s="21" t="s">
        <v>125</v>
      </c>
      <c r="C163" s="3" t="s">
        <v>64</v>
      </c>
      <c r="D163" s="22" t="s">
        <v>170</v>
      </c>
      <c r="E163" s="9"/>
      <c r="F163" s="26">
        <f t="shared" si="3"/>
        <v>0</v>
      </c>
    </row>
    <row r="164" spans="1:6" ht="30">
      <c r="A164" s="3" t="s">
        <v>72</v>
      </c>
      <c r="B164" s="21" t="s">
        <v>126</v>
      </c>
      <c r="C164" s="3" t="s">
        <v>64</v>
      </c>
      <c r="D164" s="22" t="s">
        <v>196</v>
      </c>
      <c r="E164" s="9"/>
      <c r="F164" s="26">
        <f t="shared" si="3"/>
        <v>0</v>
      </c>
    </row>
    <row r="165" spans="1:6" ht="30">
      <c r="A165" s="3" t="s">
        <v>73</v>
      </c>
      <c r="B165" s="21" t="s">
        <v>127</v>
      </c>
      <c r="C165" s="3" t="s">
        <v>64</v>
      </c>
      <c r="D165" s="22" t="s">
        <v>170</v>
      </c>
      <c r="E165" s="9"/>
      <c r="F165" s="26">
        <f t="shared" si="3"/>
        <v>0</v>
      </c>
    </row>
    <row r="166" spans="1:6" ht="30">
      <c r="A166" s="3" t="s">
        <v>74</v>
      </c>
      <c r="B166" s="21" t="s">
        <v>128</v>
      </c>
      <c r="C166" s="3" t="s">
        <v>83</v>
      </c>
      <c r="D166" s="22" t="s">
        <v>194</v>
      </c>
      <c r="E166" s="9"/>
      <c r="F166" s="26">
        <f t="shared" si="3"/>
        <v>0</v>
      </c>
    </row>
    <row r="167" spans="1:6" ht="30">
      <c r="A167" s="3" t="s">
        <v>76</v>
      </c>
      <c r="B167" s="21" t="s">
        <v>129</v>
      </c>
      <c r="C167" s="3" t="s">
        <v>64</v>
      </c>
      <c r="D167" s="22" t="s">
        <v>197</v>
      </c>
      <c r="E167" s="9"/>
      <c r="F167" s="26">
        <f t="shared" si="3"/>
        <v>0</v>
      </c>
    </row>
    <row r="168" spans="1:6" ht="30">
      <c r="A168" s="3" t="s">
        <v>77</v>
      </c>
      <c r="B168" s="21" t="s">
        <v>130</v>
      </c>
      <c r="C168" s="3" t="s">
        <v>64</v>
      </c>
      <c r="D168" s="22" t="s">
        <v>170</v>
      </c>
      <c r="E168" s="9"/>
      <c r="F168" s="26">
        <f t="shared" si="3"/>
        <v>0</v>
      </c>
    </row>
    <row r="169" spans="1:6" ht="15">
      <c r="A169" s="3"/>
      <c r="B169" s="21"/>
      <c r="C169" s="3"/>
      <c r="D169" s="22"/>
      <c r="E169" s="9"/>
      <c r="F169" s="65">
        <f>SUM(F150:F168)</f>
        <v>0</v>
      </c>
    </row>
    <row r="170" spans="1:6" ht="15">
      <c r="A170" s="3" t="s">
        <v>78</v>
      </c>
      <c r="B170" s="21" t="s">
        <v>89</v>
      </c>
      <c r="C170" s="3" t="s">
        <v>34</v>
      </c>
      <c r="D170" s="22" t="s">
        <v>95</v>
      </c>
      <c r="E170" s="9"/>
      <c r="F170" s="26">
        <v>0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39</v>
      </c>
      <c r="C172" s="3"/>
      <c r="D172" s="22"/>
      <c r="E172" s="9"/>
      <c r="F172" s="67">
        <f>SUM(F169:F171)</f>
        <v>0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32</v>
      </c>
      <c r="B175" s="69" t="s">
        <v>131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29</v>
      </c>
      <c r="B177" s="21" t="s">
        <v>132</v>
      </c>
      <c r="C177" s="3" t="s">
        <v>79</v>
      </c>
      <c r="D177" s="22" t="s">
        <v>81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41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24" sqref="I24"/>
    </sheetView>
  </sheetViews>
  <sheetFormatPr defaultColWidth="9.00390625" defaultRowHeight="12.75"/>
  <cols>
    <col min="1" max="1" width="9.125" style="2" customWidth="1"/>
    <col min="2" max="2" width="9.125" style="19" customWidth="1"/>
    <col min="3" max="3" width="9.125" style="2" customWidth="1"/>
    <col min="4" max="4" width="9.125" style="15" customWidth="1"/>
    <col min="5" max="5" width="9.125" style="12" customWidth="1"/>
    <col min="6" max="6" width="9.125" style="27" customWidth="1"/>
    <col min="7" max="7" width="9.125" style="45" customWidth="1"/>
  </cols>
  <sheetData/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" customWidth="1"/>
    <col min="2" max="2" width="9.125" style="19" customWidth="1"/>
    <col min="3" max="3" width="9.125" style="2" customWidth="1"/>
    <col min="4" max="4" width="9.125" style="15" customWidth="1"/>
    <col min="5" max="5" width="9.125" style="12" customWidth="1"/>
    <col min="6" max="6" width="9.125" style="27" customWidth="1"/>
    <col min="7" max="7" width="9.125" style="45" customWidth="1"/>
  </cols>
  <sheetData/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zoomScale="75" zoomScaleNormal="75" zoomScalePageLayoutView="0" workbookViewId="0" topLeftCell="A10">
      <selection activeCell="F174" sqref="F174"/>
    </sheetView>
  </sheetViews>
  <sheetFormatPr defaultColWidth="9.00390625" defaultRowHeight="12.75"/>
  <cols>
    <col min="1" max="1" width="6.375" style="2" customWidth="1"/>
    <col min="2" max="2" width="42.375" style="19" customWidth="1"/>
    <col min="3" max="3" width="7.25390625" style="2" customWidth="1"/>
    <col min="4" max="4" width="12.375" style="15" customWidth="1"/>
    <col min="5" max="5" width="13.875" style="12" customWidth="1"/>
    <col min="6" max="6" width="20.375" style="27" customWidth="1"/>
    <col min="7" max="7" width="20.75390625" style="45" customWidth="1"/>
    <col min="8" max="8" width="4.75390625" style="0" hidden="1" customWidth="1"/>
    <col min="9" max="9" width="12.375" style="0" customWidth="1"/>
    <col min="10" max="10" width="9.125" style="12" customWidth="1"/>
  </cols>
  <sheetData>
    <row r="1" spans="1:10" s="3" customFormat="1" ht="51" customHeight="1" thickBot="1">
      <c r="A1" s="75" t="s">
        <v>22</v>
      </c>
      <c r="B1" s="76" t="s">
        <v>23</v>
      </c>
      <c r="C1" s="77" t="s">
        <v>24</v>
      </c>
      <c r="D1" s="78" t="s">
        <v>25</v>
      </c>
      <c r="E1" s="77" t="s">
        <v>26</v>
      </c>
      <c r="F1" s="79" t="s">
        <v>27</v>
      </c>
      <c r="G1" s="77" t="s">
        <v>54</v>
      </c>
      <c r="H1" s="77"/>
      <c r="I1" s="80"/>
      <c r="J1" s="9"/>
    </row>
    <row r="2" spans="1:8" ht="18">
      <c r="A2" s="28"/>
      <c r="B2" s="29"/>
      <c r="C2" s="5"/>
      <c r="D2" s="18"/>
      <c r="E2" s="17"/>
      <c r="F2" s="24"/>
      <c r="G2" s="53"/>
      <c r="H2" s="6"/>
    </row>
    <row r="3" spans="1:8" ht="16.5" customHeight="1">
      <c r="A3" s="4"/>
      <c r="B3" s="16" t="s">
        <v>55</v>
      </c>
      <c r="C3" s="7"/>
      <c r="D3" s="13"/>
      <c r="E3" s="10"/>
      <c r="F3" s="25"/>
      <c r="G3" s="10"/>
      <c r="H3" s="1"/>
    </row>
    <row r="4" spans="1:8" ht="16.5" customHeight="1">
      <c r="A4" s="4"/>
      <c r="B4" s="46" t="s">
        <v>98</v>
      </c>
      <c r="C4" s="4"/>
      <c r="D4" s="13"/>
      <c r="E4" s="10"/>
      <c r="F4" s="25"/>
      <c r="G4" s="10"/>
      <c r="H4" s="1"/>
    </row>
    <row r="5" spans="1:8" ht="15.75">
      <c r="A5" s="4"/>
      <c r="B5" s="54" t="s">
        <v>99</v>
      </c>
      <c r="C5" s="4"/>
      <c r="D5" s="13"/>
      <c r="E5" s="10"/>
      <c r="F5" s="25"/>
      <c r="G5" s="10"/>
      <c r="H5" s="1"/>
    </row>
    <row r="6" spans="1:8" ht="15">
      <c r="A6" s="4"/>
      <c r="B6" s="20"/>
      <c r="C6" s="8"/>
      <c r="D6" s="14"/>
      <c r="E6" s="11"/>
      <c r="F6" s="25"/>
      <c r="G6" s="10"/>
      <c r="H6" s="1"/>
    </row>
    <row r="7" spans="1:8" ht="15.75">
      <c r="A7" s="4"/>
      <c r="B7" s="16" t="s">
        <v>100</v>
      </c>
      <c r="C7" s="4"/>
      <c r="D7" s="13"/>
      <c r="E7" s="10"/>
      <c r="F7" s="25"/>
      <c r="G7" s="10"/>
      <c r="H7" s="1"/>
    </row>
    <row r="8" spans="1:8" ht="15.75" customHeight="1">
      <c r="A8" s="4"/>
      <c r="B8" s="54" t="s">
        <v>101</v>
      </c>
      <c r="C8" s="4"/>
      <c r="D8" s="13"/>
      <c r="E8" s="10"/>
      <c r="F8" s="25"/>
      <c r="G8" s="10"/>
      <c r="H8" s="1"/>
    </row>
    <row r="9" spans="1:8" ht="15">
      <c r="A9" s="4"/>
      <c r="B9" s="20"/>
      <c r="C9" s="4"/>
      <c r="D9" s="13"/>
      <c r="E9" s="10"/>
      <c r="F9" s="25"/>
      <c r="G9" s="10"/>
      <c r="H9" s="1"/>
    </row>
    <row r="10" spans="1:8" ht="15.75">
      <c r="A10" s="4"/>
      <c r="B10" s="47"/>
      <c r="C10" s="4"/>
      <c r="D10" s="13"/>
      <c r="E10" s="10"/>
      <c r="F10" s="25"/>
      <c r="G10" s="10"/>
      <c r="H10" s="1"/>
    </row>
    <row r="11" spans="1:8" ht="15">
      <c r="A11" s="4"/>
      <c r="B11" s="20"/>
      <c r="C11" s="4"/>
      <c r="D11" s="13"/>
      <c r="E11" s="10"/>
      <c r="F11" s="25"/>
      <c r="G11" s="10"/>
      <c r="H11" s="1"/>
    </row>
    <row r="12" spans="1:10" ht="15">
      <c r="A12" s="4"/>
      <c r="B12" s="20"/>
      <c r="C12" s="4"/>
      <c r="D12" s="13"/>
      <c r="E12" s="10"/>
      <c r="F12" s="25"/>
      <c r="G12" s="10"/>
      <c r="H12" s="1"/>
      <c r="J12" s="4"/>
    </row>
    <row r="13" spans="1:8" ht="18.75" thickBot="1">
      <c r="A13" s="4"/>
      <c r="B13" s="55" t="s">
        <v>137</v>
      </c>
      <c r="C13" s="4"/>
      <c r="D13" s="13"/>
      <c r="E13" s="10"/>
      <c r="F13" s="25"/>
      <c r="G13" s="10"/>
      <c r="H13" s="1"/>
    </row>
    <row r="14" spans="1:8" ht="15">
      <c r="A14" s="4"/>
      <c r="B14" s="57"/>
      <c r="C14" s="4"/>
      <c r="D14" s="13"/>
      <c r="E14" s="10"/>
      <c r="F14" s="25"/>
      <c r="G14" s="10"/>
      <c r="H14" s="1"/>
    </row>
    <row r="15" spans="1:8" ht="15.75">
      <c r="A15" s="4"/>
      <c r="B15" s="47" t="s">
        <v>133</v>
      </c>
      <c r="C15" s="4"/>
      <c r="D15" s="13"/>
      <c r="E15" s="10"/>
      <c r="F15" s="25"/>
      <c r="G15" s="10"/>
      <c r="H15" s="1"/>
    </row>
    <row r="16" spans="1:8" ht="15.75">
      <c r="A16" s="4"/>
      <c r="B16" s="47"/>
      <c r="C16" s="4"/>
      <c r="D16" s="13"/>
      <c r="E16" s="10"/>
      <c r="F16" s="25"/>
      <c r="G16" s="10"/>
      <c r="H16" s="1"/>
    </row>
    <row r="17" spans="1:8" ht="15">
      <c r="A17" s="4"/>
      <c r="B17" s="20"/>
      <c r="C17" s="4"/>
      <c r="D17" s="13"/>
      <c r="E17" s="10"/>
      <c r="F17" s="25"/>
      <c r="G17" s="10"/>
      <c r="H17" s="1"/>
    </row>
    <row r="18" spans="1:8" ht="15">
      <c r="A18" s="4"/>
      <c r="B18" s="20"/>
      <c r="C18" s="4"/>
      <c r="D18" s="13"/>
      <c r="E18" s="10"/>
      <c r="F18" s="25"/>
      <c r="G18" s="10"/>
      <c r="H18" s="1"/>
    </row>
    <row r="19" spans="1:8" ht="15.75">
      <c r="A19" s="4"/>
      <c r="B19" s="20" t="s">
        <v>102</v>
      </c>
      <c r="C19" s="4"/>
      <c r="D19" s="13"/>
      <c r="E19" s="10"/>
      <c r="F19" s="25"/>
      <c r="G19" s="10"/>
      <c r="H19" s="1"/>
    </row>
    <row r="20" spans="1:8" ht="15.75">
      <c r="A20" s="4"/>
      <c r="B20" s="74" t="s">
        <v>103</v>
      </c>
      <c r="C20" s="4"/>
      <c r="D20" s="13"/>
      <c r="E20" s="10"/>
      <c r="F20" s="25"/>
      <c r="G20" s="10"/>
      <c r="H20" s="1"/>
    </row>
    <row r="21" spans="1:8" ht="15">
      <c r="A21" s="4"/>
      <c r="B21" s="20"/>
      <c r="C21" s="4"/>
      <c r="D21" s="13"/>
      <c r="E21" s="10"/>
      <c r="F21" s="25"/>
      <c r="G21" s="10"/>
      <c r="H21" s="1"/>
    </row>
    <row r="22" spans="1:8" ht="15">
      <c r="A22" s="4"/>
      <c r="B22" s="20"/>
      <c r="C22" s="4"/>
      <c r="D22" s="13"/>
      <c r="E22" s="10"/>
      <c r="F22" s="25"/>
      <c r="G22" s="10"/>
      <c r="H22" s="1"/>
    </row>
    <row r="23" spans="1:8" ht="15.75">
      <c r="A23" s="4"/>
      <c r="B23" s="20" t="s">
        <v>104</v>
      </c>
      <c r="C23" s="4"/>
      <c r="D23" s="13"/>
      <c r="E23" s="10"/>
      <c r="F23" s="25"/>
      <c r="G23" s="10"/>
      <c r="H23" s="1"/>
    </row>
    <row r="24" spans="1:8" ht="15.75">
      <c r="A24" s="4"/>
      <c r="B24" s="54" t="s">
        <v>28</v>
      </c>
      <c r="C24" s="4"/>
      <c r="D24" s="13"/>
      <c r="E24" s="10"/>
      <c r="F24" s="25"/>
      <c r="G24" s="10"/>
      <c r="H24" s="1"/>
    </row>
    <row r="25" spans="1:8" ht="15">
      <c r="A25" s="4"/>
      <c r="B25" s="20"/>
      <c r="C25" s="4"/>
      <c r="D25" s="13"/>
      <c r="E25" s="10"/>
      <c r="F25" s="25"/>
      <c r="G25" s="10"/>
      <c r="H25" s="1"/>
    </row>
    <row r="26" spans="1:8" ht="15.75">
      <c r="A26" s="4"/>
      <c r="B26" s="20" t="s">
        <v>105</v>
      </c>
      <c r="C26" s="4"/>
      <c r="D26" s="13"/>
      <c r="E26" s="10"/>
      <c r="F26" s="25"/>
      <c r="G26" s="10"/>
      <c r="H26" s="1"/>
    </row>
    <row r="27" spans="1:8" ht="15">
      <c r="A27" s="4"/>
      <c r="B27" s="20"/>
      <c r="C27" s="4"/>
      <c r="D27" s="13"/>
      <c r="E27" s="10"/>
      <c r="F27" s="25"/>
      <c r="G27" s="10"/>
      <c r="H27" s="1"/>
    </row>
    <row r="28" spans="1:8" ht="15">
      <c r="A28" s="4"/>
      <c r="B28" s="20"/>
      <c r="C28" s="4"/>
      <c r="D28" s="13"/>
      <c r="E28" s="10"/>
      <c r="F28" s="25"/>
      <c r="G28" s="10"/>
      <c r="H28" s="1"/>
    </row>
    <row r="29" spans="1:8" ht="16.5" thickBot="1">
      <c r="A29" s="4"/>
      <c r="B29" s="54" t="s">
        <v>47</v>
      </c>
      <c r="C29" s="4"/>
      <c r="D29" s="13"/>
      <c r="E29" s="10"/>
      <c r="F29" s="25"/>
      <c r="G29" s="10"/>
      <c r="H29" s="1"/>
    </row>
    <row r="30" spans="1:8" ht="15.75">
      <c r="A30" s="23"/>
      <c r="B30" s="56"/>
      <c r="C30" s="4"/>
      <c r="D30" s="13"/>
      <c r="E30" s="10"/>
      <c r="F30" s="25"/>
      <c r="G30" s="10"/>
      <c r="H30" s="1"/>
    </row>
    <row r="31" spans="1:8" ht="15">
      <c r="A31" s="4" t="s">
        <v>29</v>
      </c>
      <c r="B31" s="16" t="s">
        <v>48</v>
      </c>
      <c r="C31" s="4"/>
      <c r="D31" s="13"/>
      <c r="E31" s="10"/>
      <c r="F31" s="25">
        <f>F69</f>
        <v>0</v>
      </c>
      <c r="G31" s="10"/>
      <c r="H31" s="1"/>
    </row>
    <row r="32" spans="1:8" ht="15">
      <c r="A32" s="4"/>
      <c r="B32" s="20"/>
      <c r="C32" s="4"/>
      <c r="D32" s="13"/>
      <c r="E32" s="10"/>
      <c r="F32" s="25"/>
      <c r="G32" s="10"/>
      <c r="H32" s="1"/>
    </row>
    <row r="33" spans="1:8" ht="15">
      <c r="A33" s="4" t="s">
        <v>30</v>
      </c>
      <c r="B33" s="20" t="s">
        <v>49</v>
      </c>
      <c r="C33" s="4"/>
      <c r="D33" s="13"/>
      <c r="E33" s="10"/>
      <c r="F33" s="25">
        <f>F172</f>
        <v>0</v>
      </c>
      <c r="G33" s="10"/>
      <c r="H33" s="1"/>
    </row>
    <row r="34" spans="1:8" ht="15">
      <c r="A34" s="4"/>
      <c r="B34" s="20"/>
      <c r="C34" s="4"/>
      <c r="D34" s="13"/>
      <c r="E34" s="10"/>
      <c r="F34" s="25"/>
      <c r="G34" s="10"/>
      <c r="H34" s="1"/>
    </row>
    <row r="35" spans="1:8" ht="15">
      <c r="A35" s="4" t="s">
        <v>31</v>
      </c>
      <c r="B35" s="20" t="s">
        <v>50</v>
      </c>
      <c r="C35" s="4"/>
      <c r="D35" s="13"/>
      <c r="E35" s="10"/>
      <c r="F35" s="25">
        <v>0</v>
      </c>
      <c r="G35" s="10"/>
      <c r="H35" s="1"/>
    </row>
    <row r="36" spans="1:8" ht="15">
      <c r="A36" s="4"/>
      <c r="B36" s="20"/>
      <c r="C36" s="4"/>
      <c r="D36" s="13"/>
      <c r="E36" s="10"/>
      <c r="F36" s="25"/>
      <c r="G36" s="10"/>
      <c r="H36" s="1"/>
    </row>
    <row r="37" spans="1:8" ht="15">
      <c r="A37" s="4" t="s">
        <v>32</v>
      </c>
      <c r="B37" s="20" t="s">
        <v>51</v>
      </c>
      <c r="C37" s="4"/>
      <c r="D37" s="13"/>
      <c r="E37" s="10"/>
      <c r="F37" s="25">
        <f>F180</f>
        <v>0</v>
      </c>
      <c r="G37" s="10"/>
      <c r="H37" s="1"/>
    </row>
    <row r="38" spans="1:8" ht="15">
      <c r="A38" s="4"/>
      <c r="B38" s="20"/>
      <c r="C38" s="4"/>
      <c r="D38" s="13"/>
      <c r="E38" s="10"/>
      <c r="F38" s="25"/>
      <c r="G38" s="10"/>
      <c r="H38" s="1"/>
    </row>
    <row r="39" spans="1:10" s="36" customFormat="1" ht="15">
      <c r="A39" s="30"/>
      <c r="B39" s="31"/>
      <c r="C39" s="30"/>
      <c r="D39" s="32"/>
      <c r="E39" s="33"/>
      <c r="F39" s="34"/>
      <c r="G39" s="33"/>
      <c r="H39" s="35"/>
      <c r="J39" s="81"/>
    </row>
    <row r="40" spans="1:8" ht="15.75">
      <c r="A40" s="4"/>
      <c r="B40" s="20" t="s">
        <v>27</v>
      </c>
      <c r="C40" s="4"/>
      <c r="D40" s="13"/>
      <c r="E40" s="10"/>
      <c r="F40" s="44">
        <f>SUM(F31:F39)</f>
        <v>0</v>
      </c>
      <c r="G40" s="10"/>
      <c r="H40" s="1"/>
    </row>
    <row r="41" spans="1:8" ht="15">
      <c r="A41" s="4"/>
      <c r="B41" s="20"/>
      <c r="C41" s="4"/>
      <c r="D41" s="13"/>
      <c r="E41" s="10"/>
      <c r="F41" s="25"/>
      <c r="G41" s="10"/>
      <c r="H41" s="1"/>
    </row>
    <row r="42" spans="1:8" ht="15">
      <c r="A42" s="4" t="s">
        <v>35</v>
      </c>
      <c r="B42" s="20" t="s">
        <v>33</v>
      </c>
      <c r="C42" s="4" t="s">
        <v>34</v>
      </c>
      <c r="D42" s="13" t="s">
        <v>42</v>
      </c>
      <c r="E42" s="10"/>
      <c r="F42" s="25">
        <f>F40*D42%</f>
        <v>0</v>
      </c>
      <c r="G42" s="10"/>
      <c r="H42" s="1"/>
    </row>
    <row r="43" spans="1:8" ht="15">
      <c r="A43" s="4"/>
      <c r="B43" s="20"/>
      <c r="C43" s="4"/>
      <c r="D43" s="13"/>
      <c r="E43" s="10"/>
      <c r="F43" s="25"/>
      <c r="G43" s="10"/>
      <c r="H43" s="1"/>
    </row>
    <row r="44" spans="1:8" ht="15">
      <c r="A44" s="4" t="s">
        <v>37</v>
      </c>
      <c r="B44" s="20" t="s">
        <v>36</v>
      </c>
      <c r="C44" s="4" t="s">
        <v>34</v>
      </c>
      <c r="D44" s="13" t="s">
        <v>42</v>
      </c>
      <c r="E44" s="10"/>
      <c r="F44" s="25">
        <f>F40*D44%</f>
        <v>0</v>
      </c>
      <c r="G44" s="10"/>
      <c r="H44" s="1"/>
    </row>
    <row r="45" spans="1:8" ht="15">
      <c r="A45" s="4"/>
      <c r="B45" s="20"/>
      <c r="C45" s="4"/>
      <c r="D45" s="13"/>
      <c r="E45" s="10"/>
      <c r="F45" s="25"/>
      <c r="G45" s="10"/>
      <c r="H45" s="1"/>
    </row>
    <row r="46" spans="1:10" s="36" customFormat="1" ht="15">
      <c r="A46" s="30"/>
      <c r="B46" s="31"/>
      <c r="C46" s="30"/>
      <c r="D46" s="32"/>
      <c r="E46" s="33"/>
      <c r="F46" s="34"/>
      <c r="G46" s="33"/>
      <c r="H46" s="35"/>
      <c r="J46" s="81"/>
    </row>
    <row r="47" spans="1:8" ht="15.75">
      <c r="A47" s="4"/>
      <c r="B47" s="20" t="s">
        <v>27</v>
      </c>
      <c r="C47" s="4"/>
      <c r="D47" s="13"/>
      <c r="E47" s="10"/>
      <c r="F47" s="44">
        <f>SUM(F40:F46)</f>
        <v>0</v>
      </c>
      <c r="G47" s="10"/>
      <c r="H47" s="1"/>
    </row>
    <row r="48" spans="1:8" ht="15">
      <c r="A48" s="4"/>
      <c r="B48" s="20"/>
      <c r="C48" s="4"/>
      <c r="D48" s="13"/>
      <c r="E48" s="10"/>
      <c r="F48" s="25"/>
      <c r="G48" s="10"/>
      <c r="H48" s="1"/>
    </row>
    <row r="49" spans="1:8" ht="15">
      <c r="A49" s="4" t="s">
        <v>38</v>
      </c>
      <c r="B49" s="20" t="s">
        <v>52</v>
      </c>
      <c r="C49" s="4" t="s">
        <v>34</v>
      </c>
      <c r="D49" s="13" t="s">
        <v>40</v>
      </c>
      <c r="E49" s="10"/>
      <c r="F49" s="25">
        <f>F47*D49%</f>
        <v>0</v>
      </c>
      <c r="G49" s="10"/>
      <c r="H49" s="1"/>
    </row>
    <row r="50" spans="1:8" ht="15.75" thickBot="1">
      <c r="A50" s="4"/>
      <c r="B50" s="20"/>
      <c r="C50" s="4"/>
      <c r="D50" s="13"/>
      <c r="E50" s="10"/>
      <c r="F50" s="25"/>
      <c r="G50" s="10"/>
      <c r="H50" s="1"/>
    </row>
    <row r="51" spans="1:10" s="43" customFormat="1" ht="15">
      <c r="A51" s="37"/>
      <c r="B51" s="38"/>
      <c r="C51" s="37"/>
      <c r="D51" s="39"/>
      <c r="E51" s="40"/>
      <c r="F51" s="41"/>
      <c r="G51" s="40"/>
      <c r="H51" s="42"/>
      <c r="J51" s="82"/>
    </row>
    <row r="52" spans="1:8" ht="15.75" thickBot="1">
      <c r="A52" s="4"/>
      <c r="B52" s="20"/>
      <c r="C52" s="4"/>
      <c r="D52" s="13"/>
      <c r="E52" s="10"/>
      <c r="F52" s="25"/>
      <c r="G52" s="10"/>
      <c r="H52" s="1"/>
    </row>
    <row r="53" spans="1:8" ht="17.25" thickBot="1" thickTop="1">
      <c r="A53" s="4"/>
      <c r="B53" s="20" t="s">
        <v>53</v>
      </c>
      <c r="C53" s="4"/>
      <c r="D53" s="13"/>
      <c r="E53" s="48"/>
      <c r="F53" s="49">
        <f>SUM(F47:F52)</f>
        <v>0</v>
      </c>
      <c r="G53" s="58"/>
      <c r="H53" s="1"/>
    </row>
    <row r="54" spans="1:8" ht="15.75" thickTop="1">
      <c r="A54" s="4"/>
      <c r="B54" s="20"/>
      <c r="C54" s="4"/>
      <c r="D54" s="13"/>
      <c r="E54" s="10"/>
      <c r="F54" s="25"/>
      <c r="G54" s="10"/>
      <c r="H54" s="1"/>
    </row>
    <row r="55" spans="1:8" ht="15">
      <c r="A55" s="4"/>
      <c r="B55" s="20"/>
      <c r="C55" s="4"/>
      <c r="D55" s="13"/>
      <c r="E55" s="10"/>
      <c r="F55" s="25"/>
      <c r="G55" s="10"/>
      <c r="H55" s="1"/>
    </row>
    <row r="56" spans="1:6" ht="15">
      <c r="A56" s="3"/>
      <c r="B56" s="21"/>
      <c r="C56" s="3"/>
      <c r="D56" s="22"/>
      <c r="E56" s="9"/>
      <c r="F56" s="26"/>
    </row>
    <row r="57" spans="1:6" ht="15">
      <c r="A57" s="3"/>
      <c r="B57" s="21"/>
      <c r="C57" s="3"/>
      <c r="D57" s="22"/>
      <c r="E57" s="9"/>
      <c r="F57" s="26"/>
    </row>
    <row r="58" spans="1:10" s="87" customFormat="1" ht="15">
      <c r="A58" s="4"/>
      <c r="B58" s="21"/>
      <c r="C58" s="4"/>
      <c r="D58" s="22"/>
      <c r="E58" s="10"/>
      <c r="F58" s="26"/>
      <c r="G58" s="86"/>
      <c r="J58" s="86"/>
    </row>
    <row r="59" spans="1:10" s="50" customFormat="1" ht="16.5" thickBot="1">
      <c r="A59" s="51" t="s">
        <v>29</v>
      </c>
      <c r="B59" s="54" t="s">
        <v>106</v>
      </c>
      <c r="C59" s="4"/>
      <c r="D59" s="13"/>
      <c r="E59" s="10"/>
      <c r="F59" s="25"/>
      <c r="G59" s="10"/>
      <c r="H59" s="1"/>
      <c r="J59" s="9"/>
    </row>
    <row r="60" spans="1:10" s="50" customFormat="1" ht="15.75">
      <c r="A60" s="4"/>
      <c r="B60" s="83"/>
      <c r="C60" s="4"/>
      <c r="D60" s="13"/>
      <c r="E60" s="10"/>
      <c r="F60" s="25"/>
      <c r="G60" s="10"/>
      <c r="H60" s="1"/>
      <c r="J60" s="9"/>
    </row>
    <row r="61" spans="1:10" s="50" customFormat="1" ht="15">
      <c r="A61" s="4" t="s">
        <v>29</v>
      </c>
      <c r="B61" s="20" t="s">
        <v>107</v>
      </c>
      <c r="C61" s="4"/>
      <c r="D61" s="13"/>
      <c r="E61" s="10"/>
      <c r="F61" s="25">
        <f>F83</f>
        <v>0</v>
      </c>
      <c r="G61" s="10"/>
      <c r="H61" s="1"/>
      <c r="J61" s="9"/>
    </row>
    <row r="62" spans="1:10" s="50" customFormat="1" ht="15">
      <c r="A62" s="4" t="s">
        <v>30</v>
      </c>
      <c r="B62" s="20" t="s">
        <v>43</v>
      </c>
      <c r="C62" s="4"/>
      <c r="D62" s="13"/>
      <c r="E62" s="10"/>
      <c r="F62" s="25">
        <f>F95</f>
        <v>0</v>
      </c>
      <c r="G62" s="10"/>
      <c r="H62" s="1"/>
      <c r="J62" s="9"/>
    </row>
    <row r="63" spans="1:10" s="50" customFormat="1" ht="15">
      <c r="A63" s="4" t="s">
        <v>31</v>
      </c>
      <c r="B63" s="20" t="s">
        <v>44</v>
      </c>
      <c r="C63" s="4"/>
      <c r="D63" s="13"/>
      <c r="E63" s="10"/>
      <c r="F63" s="25">
        <f>F110</f>
        <v>0</v>
      </c>
      <c r="G63" s="10"/>
      <c r="H63" s="1"/>
      <c r="J63" s="9"/>
    </row>
    <row r="64" spans="1:10" s="50" customFormat="1" ht="15">
      <c r="A64" s="4" t="s">
        <v>32</v>
      </c>
      <c r="B64" s="20" t="s">
        <v>57</v>
      </c>
      <c r="C64" s="4"/>
      <c r="D64" s="13"/>
      <c r="E64" s="10"/>
      <c r="F64" s="25">
        <f>F119</f>
        <v>0</v>
      </c>
      <c r="G64" s="10"/>
      <c r="H64" s="1"/>
      <c r="J64" s="9"/>
    </row>
    <row r="65" spans="1:10" s="50" customFormat="1" ht="15">
      <c r="A65" s="4" t="s">
        <v>35</v>
      </c>
      <c r="B65" s="20" t="s">
        <v>58</v>
      </c>
      <c r="C65" s="4"/>
      <c r="D65" s="13"/>
      <c r="E65" s="10"/>
      <c r="F65" s="25">
        <f>F132</f>
        <v>0</v>
      </c>
      <c r="G65" s="10"/>
      <c r="H65" s="1"/>
      <c r="J65" s="9"/>
    </row>
    <row r="66" spans="1:10" s="50" customFormat="1" ht="15">
      <c r="A66" s="4" t="s">
        <v>37</v>
      </c>
      <c r="B66" s="20" t="s">
        <v>59</v>
      </c>
      <c r="C66" s="4"/>
      <c r="D66" s="13"/>
      <c r="E66" s="10"/>
      <c r="F66" s="25">
        <f>F141</f>
        <v>0</v>
      </c>
      <c r="G66" s="10"/>
      <c r="H66" s="1"/>
      <c r="J66" s="9"/>
    </row>
    <row r="67" spans="1:10" s="50" customFormat="1" ht="15">
      <c r="A67" s="4" t="s">
        <v>38</v>
      </c>
      <c r="B67" s="20" t="s">
        <v>45</v>
      </c>
      <c r="C67" s="4"/>
      <c r="D67" s="13"/>
      <c r="E67" s="10"/>
      <c r="F67" s="25">
        <f>F145</f>
        <v>0</v>
      </c>
      <c r="G67" s="10"/>
      <c r="H67" s="1"/>
      <c r="J67" s="9"/>
    </row>
    <row r="68" spans="1:10" s="52" customFormat="1" ht="15">
      <c r="A68" s="30"/>
      <c r="B68" s="31"/>
      <c r="C68" s="30"/>
      <c r="D68" s="32"/>
      <c r="E68" s="33"/>
      <c r="F68" s="34"/>
      <c r="G68" s="33"/>
      <c r="H68" s="35"/>
      <c r="J68" s="64"/>
    </row>
    <row r="69" spans="1:10" s="50" customFormat="1" ht="15.75">
      <c r="A69" s="4"/>
      <c r="B69" s="20" t="s">
        <v>39</v>
      </c>
      <c r="C69" s="4"/>
      <c r="D69" s="13"/>
      <c r="E69" s="10"/>
      <c r="F69" s="44">
        <f>SUM(F61:F68)</f>
        <v>0</v>
      </c>
      <c r="G69" s="10"/>
      <c r="H69" s="1"/>
      <c r="J69" s="9"/>
    </row>
    <row r="70" spans="1:10" s="50" customFormat="1" ht="15">
      <c r="A70" s="4"/>
      <c r="B70" s="20"/>
      <c r="C70" s="4"/>
      <c r="D70" s="13"/>
      <c r="E70" s="10"/>
      <c r="F70" s="25"/>
      <c r="G70" s="10"/>
      <c r="H70" s="1"/>
      <c r="J70" s="9"/>
    </row>
    <row r="71" spans="1:10" s="50" customFormat="1" ht="15">
      <c r="A71" s="4"/>
      <c r="B71" s="20"/>
      <c r="C71" s="4"/>
      <c r="D71" s="13"/>
      <c r="E71" s="10"/>
      <c r="F71" s="25"/>
      <c r="G71" s="10"/>
      <c r="H71" s="1"/>
      <c r="J71" s="9"/>
    </row>
    <row r="72" spans="1:10" s="50" customFormat="1" ht="15">
      <c r="A72" s="4" t="s">
        <v>29</v>
      </c>
      <c r="B72" s="20" t="s">
        <v>107</v>
      </c>
      <c r="C72" s="4"/>
      <c r="D72" s="13"/>
      <c r="E72" s="10"/>
      <c r="F72" s="25"/>
      <c r="G72" s="10"/>
      <c r="H72" s="1"/>
      <c r="J72" s="9"/>
    </row>
    <row r="73" spans="1:10" s="50" customFormat="1" ht="15">
      <c r="A73" s="30"/>
      <c r="B73" s="59"/>
      <c r="C73" s="4"/>
      <c r="D73" s="13"/>
      <c r="E73" s="10"/>
      <c r="F73" s="25"/>
      <c r="G73" s="10"/>
      <c r="H73" s="1"/>
      <c r="J73" s="9"/>
    </row>
    <row r="74" spans="1:10" s="50" customFormat="1" ht="45">
      <c r="A74" s="4" t="s">
        <v>29</v>
      </c>
      <c r="B74" s="16" t="s">
        <v>138</v>
      </c>
      <c r="C74" s="4" t="s">
        <v>61</v>
      </c>
      <c r="D74" s="13" t="s">
        <v>139</v>
      </c>
      <c r="E74" s="10"/>
      <c r="F74" s="25">
        <f aca="true" t="shared" si="0" ref="F74:F81">D74*E74</f>
        <v>0</v>
      </c>
      <c r="G74" s="10"/>
      <c r="H74" s="1"/>
      <c r="J74" s="9"/>
    </row>
    <row r="75" spans="1:10" s="50" customFormat="1" ht="45">
      <c r="A75" s="4" t="s">
        <v>30</v>
      </c>
      <c r="B75" s="20" t="s">
        <v>141</v>
      </c>
      <c r="C75" s="4" t="s">
        <v>61</v>
      </c>
      <c r="D75" s="13" t="s">
        <v>93</v>
      </c>
      <c r="E75" s="10"/>
      <c r="F75" s="25">
        <f t="shared" si="0"/>
        <v>0</v>
      </c>
      <c r="G75" s="10"/>
      <c r="H75" s="1"/>
      <c r="J75" s="9"/>
    </row>
    <row r="76" spans="1:10" s="50" customFormat="1" ht="30">
      <c r="A76" s="4" t="s">
        <v>31</v>
      </c>
      <c r="B76" s="20" t="s">
        <v>142</v>
      </c>
      <c r="C76" s="4" t="s">
        <v>61</v>
      </c>
      <c r="D76" s="13" t="s">
        <v>143</v>
      </c>
      <c r="E76" s="10"/>
      <c r="F76" s="25">
        <f t="shared" si="0"/>
        <v>0</v>
      </c>
      <c r="G76" s="10"/>
      <c r="H76" s="1"/>
      <c r="J76" s="9"/>
    </row>
    <row r="77" spans="1:10" s="50" customFormat="1" ht="30">
      <c r="A77" s="4" t="s">
        <v>32</v>
      </c>
      <c r="B77" s="20" t="s">
        <v>144</v>
      </c>
      <c r="C77" s="4" t="s">
        <v>64</v>
      </c>
      <c r="D77" s="13" t="s">
        <v>145</v>
      </c>
      <c r="E77" s="10"/>
      <c r="F77" s="25">
        <f t="shared" si="0"/>
        <v>0</v>
      </c>
      <c r="G77" s="10"/>
      <c r="H77" s="1"/>
      <c r="J77" s="9"/>
    </row>
    <row r="78" spans="1:10" s="50" customFormat="1" ht="30">
      <c r="A78" s="4" t="s">
        <v>35</v>
      </c>
      <c r="B78" s="20" t="s">
        <v>146</v>
      </c>
      <c r="C78" s="4" t="s">
        <v>61</v>
      </c>
      <c r="D78" s="13" t="s">
        <v>147</v>
      </c>
      <c r="E78" s="10"/>
      <c r="F78" s="25">
        <f t="shared" si="0"/>
        <v>0</v>
      </c>
      <c r="G78" s="10"/>
      <c r="H78" s="1"/>
      <c r="J78" s="9"/>
    </row>
    <row r="79" spans="1:10" s="50" customFormat="1" ht="15">
      <c r="A79" s="4" t="s">
        <v>37</v>
      </c>
      <c r="B79" s="20" t="s">
        <v>148</v>
      </c>
      <c r="C79" s="4" t="s">
        <v>61</v>
      </c>
      <c r="D79" s="13" t="s">
        <v>147</v>
      </c>
      <c r="E79" s="10"/>
      <c r="F79" s="25">
        <f t="shared" si="0"/>
        <v>0</v>
      </c>
      <c r="G79" s="10"/>
      <c r="H79" s="1"/>
      <c r="J79" s="9"/>
    </row>
    <row r="80" spans="1:10" s="50" customFormat="1" ht="30">
      <c r="A80" s="4" t="s">
        <v>38</v>
      </c>
      <c r="B80" s="20" t="s">
        <v>198</v>
      </c>
      <c r="C80" s="4" t="s">
        <v>61</v>
      </c>
      <c r="D80" s="13" t="s">
        <v>149</v>
      </c>
      <c r="E80" s="10"/>
      <c r="F80" s="25">
        <f t="shared" si="0"/>
        <v>0</v>
      </c>
      <c r="G80" s="10"/>
      <c r="H80" s="1"/>
      <c r="J80" s="9"/>
    </row>
    <row r="81" spans="1:10" s="50" customFormat="1" ht="15">
      <c r="A81" s="4" t="s">
        <v>60</v>
      </c>
      <c r="B81" s="20" t="s">
        <v>150</v>
      </c>
      <c r="C81" s="4" t="s">
        <v>61</v>
      </c>
      <c r="D81" s="13" t="s">
        <v>149</v>
      </c>
      <c r="E81" s="10"/>
      <c r="F81" s="25">
        <f t="shared" si="0"/>
        <v>0</v>
      </c>
      <c r="G81" s="10"/>
      <c r="H81" s="1"/>
      <c r="J81" s="9"/>
    </row>
    <row r="82" spans="1:10" s="52" customFormat="1" ht="15">
      <c r="A82" s="30"/>
      <c r="B82" s="31"/>
      <c r="C82" s="30"/>
      <c r="D82" s="32"/>
      <c r="E82" s="33"/>
      <c r="F82" s="34"/>
      <c r="G82" s="33"/>
      <c r="H82" s="35"/>
      <c r="J82" s="64"/>
    </row>
    <row r="83" spans="1:10" s="73" customFormat="1" ht="15.75">
      <c r="A83" s="4"/>
      <c r="B83" s="16" t="s">
        <v>39</v>
      </c>
      <c r="C83" s="4"/>
      <c r="D83" s="60"/>
      <c r="E83" s="10"/>
      <c r="F83" s="44">
        <f>SUM(F74:F82)</f>
        <v>0</v>
      </c>
      <c r="G83" s="10"/>
      <c r="H83" s="1"/>
      <c r="J83" s="72"/>
    </row>
    <row r="84" spans="1:10" s="73" customFormat="1" ht="15.75">
      <c r="A84" s="71"/>
      <c r="B84" s="21"/>
      <c r="C84" s="71"/>
      <c r="D84" s="22"/>
      <c r="E84" s="72"/>
      <c r="F84" s="67"/>
      <c r="G84" s="72"/>
      <c r="J84" s="72"/>
    </row>
    <row r="85" spans="1:6" ht="15">
      <c r="A85" s="3" t="s">
        <v>30</v>
      </c>
      <c r="B85" s="21" t="s">
        <v>43</v>
      </c>
      <c r="C85" s="3"/>
      <c r="D85" s="22"/>
      <c r="E85" s="9"/>
      <c r="F85" s="26"/>
    </row>
    <row r="86" spans="1:6" ht="15">
      <c r="A86" s="61"/>
      <c r="B86" s="62"/>
      <c r="C86" s="3"/>
      <c r="D86" s="22"/>
      <c r="E86" s="9"/>
      <c r="F86" s="26"/>
    </row>
    <row r="87" spans="1:6" ht="30">
      <c r="A87" s="3" t="s">
        <v>29</v>
      </c>
      <c r="B87" s="21" t="s">
        <v>151</v>
      </c>
      <c r="C87" s="3" t="s">
        <v>61</v>
      </c>
      <c r="D87" s="22" t="s">
        <v>114</v>
      </c>
      <c r="E87" s="9"/>
      <c r="F87" s="26">
        <f aca="true" t="shared" si="1" ref="F87:F117">D87*E87</f>
        <v>0</v>
      </c>
    </row>
    <row r="88" spans="1:6" ht="30">
      <c r="A88" s="3" t="s">
        <v>30</v>
      </c>
      <c r="B88" s="21" t="s">
        <v>152</v>
      </c>
      <c r="C88" s="3" t="s">
        <v>61</v>
      </c>
      <c r="D88" s="22" t="s">
        <v>153</v>
      </c>
      <c r="E88" s="9"/>
      <c r="F88" s="26">
        <f t="shared" si="1"/>
        <v>0</v>
      </c>
    </row>
    <row r="89" spans="1:6" ht="30">
      <c r="A89" s="3" t="s">
        <v>31</v>
      </c>
      <c r="B89" s="21" t="s">
        <v>108</v>
      </c>
      <c r="C89" s="3" t="s">
        <v>61</v>
      </c>
      <c r="D89" s="22" t="s">
        <v>96</v>
      </c>
      <c r="E89" s="9"/>
      <c r="F89" s="26">
        <f t="shared" si="1"/>
        <v>0</v>
      </c>
    </row>
    <row r="90" spans="1:6" ht="15">
      <c r="A90" s="3" t="s">
        <v>32</v>
      </c>
      <c r="B90" s="21" t="s">
        <v>154</v>
      </c>
      <c r="C90" s="3" t="s">
        <v>83</v>
      </c>
      <c r="D90" s="22" t="s">
        <v>66</v>
      </c>
      <c r="E90" s="9"/>
      <c r="F90" s="26">
        <f t="shared" si="1"/>
        <v>0</v>
      </c>
    </row>
    <row r="91" spans="1:6" ht="30">
      <c r="A91" s="3" t="s">
        <v>35</v>
      </c>
      <c r="B91" s="21" t="s">
        <v>155</v>
      </c>
      <c r="C91" s="3" t="s">
        <v>83</v>
      </c>
      <c r="D91" s="22" t="s">
        <v>116</v>
      </c>
      <c r="E91" s="9"/>
      <c r="F91" s="26">
        <f t="shared" si="1"/>
        <v>0</v>
      </c>
    </row>
    <row r="92" spans="1:6" ht="30">
      <c r="A92" s="3" t="s">
        <v>37</v>
      </c>
      <c r="B92" s="21" t="s">
        <v>156</v>
      </c>
      <c r="C92" s="3" t="s">
        <v>61</v>
      </c>
      <c r="D92" s="22" t="s">
        <v>157</v>
      </c>
      <c r="E92" s="9"/>
      <c r="F92" s="26">
        <f t="shared" si="1"/>
        <v>0</v>
      </c>
    </row>
    <row r="93" spans="1:6" ht="15">
      <c r="A93" s="3" t="s">
        <v>38</v>
      </c>
      <c r="B93" s="21" t="s">
        <v>109</v>
      </c>
      <c r="C93" s="3" t="s">
        <v>64</v>
      </c>
      <c r="D93" s="22" t="s">
        <v>158</v>
      </c>
      <c r="E93" s="9"/>
      <c r="F93" s="26">
        <f t="shared" si="1"/>
        <v>0</v>
      </c>
    </row>
    <row r="94" spans="1:10" s="36" customFormat="1" ht="15">
      <c r="A94" s="61"/>
      <c r="B94" s="62"/>
      <c r="C94" s="61"/>
      <c r="D94" s="63"/>
      <c r="E94" s="64"/>
      <c r="F94" s="65"/>
      <c r="G94" s="66"/>
      <c r="J94" s="81"/>
    </row>
    <row r="95" spans="1:6" ht="15.75">
      <c r="A95" s="3"/>
      <c r="B95" s="21" t="s">
        <v>39</v>
      </c>
      <c r="C95" s="3"/>
      <c r="D95" s="22"/>
      <c r="E95" s="9"/>
      <c r="F95" s="67">
        <f>SUM(F87:F94)</f>
        <v>0</v>
      </c>
    </row>
    <row r="96" spans="1:6" ht="15.75">
      <c r="A96" s="3"/>
      <c r="B96" s="21"/>
      <c r="C96" s="3"/>
      <c r="D96" s="22"/>
      <c r="E96" s="9"/>
      <c r="F96" s="67"/>
    </row>
    <row r="97" spans="1:6" ht="15">
      <c r="A97" s="3" t="s">
        <v>31</v>
      </c>
      <c r="B97" s="21" t="s">
        <v>44</v>
      </c>
      <c r="C97" s="3"/>
      <c r="D97" s="22"/>
      <c r="E97" s="9"/>
      <c r="F97" s="26"/>
    </row>
    <row r="98" spans="1:6" ht="15">
      <c r="A98" s="61"/>
      <c r="B98" s="62"/>
      <c r="C98" s="3"/>
      <c r="D98" s="22"/>
      <c r="E98" s="9"/>
      <c r="F98" s="26"/>
    </row>
    <row r="99" spans="1:6" ht="30">
      <c r="A99" s="71" t="s">
        <v>29</v>
      </c>
      <c r="B99" s="21" t="s">
        <v>159</v>
      </c>
      <c r="C99" s="3" t="s">
        <v>61</v>
      </c>
      <c r="D99" s="22" t="s">
        <v>124</v>
      </c>
      <c r="E99" s="9"/>
      <c r="F99" s="26">
        <f t="shared" si="1"/>
        <v>0</v>
      </c>
    </row>
    <row r="100" spans="1:6" ht="15">
      <c r="A100" s="71" t="s">
        <v>30</v>
      </c>
      <c r="B100" s="21" t="s">
        <v>160</v>
      </c>
      <c r="C100" s="3" t="s">
        <v>64</v>
      </c>
      <c r="D100" s="22" t="s">
        <v>90</v>
      </c>
      <c r="E100" s="9"/>
      <c r="F100" s="26">
        <f t="shared" si="1"/>
        <v>0</v>
      </c>
    </row>
    <row r="101" spans="1:6" ht="30">
      <c r="A101" s="71" t="s">
        <v>31</v>
      </c>
      <c r="B101" s="21" t="s">
        <v>19</v>
      </c>
      <c r="C101" s="3" t="s">
        <v>64</v>
      </c>
      <c r="D101" s="22" t="s">
        <v>91</v>
      </c>
      <c r="E101" s="9"/>
      <c r="F101" s="26">
        <f t="shared" si="1"/>
        <v>0</v>
      </c>
    </row>
    <row r="102" spans="1:6" ht="30">
      <c r="A102" s="71" t="s">
        <v>32</v>
      </c>
      <c r="B102" s="21" t="s">
        <v>161</v>
      </c>
      <c r="C102" s="3" t="s">
        <v>83</v>
      </c>
      <c r="D102" s="22" t="s">
        <v>162</v>
      </c>
      <c r="E102" s="9"/>
      <c r="F102" s="26">
        <f t="shared" si="1"/>
        <v>0</v>
      </c>
    </row>
    <row r="103" spans="1:6" ht="15">
      <c r="A103" s="71" t="s">
        <v>35</v>
      </c>
      <c r="B103" s="21" t="s">
        <v>110</v>
      </c>
      <c r="C103" s="3" t="s">
        <v>61</v>
      </c>
      <c r="D103" s="22" t="s">
        <v>85</v>
      </c>
      <c r="E103" s="9"/>
      <c r="F103" s="26">
        <f t="shared" si="1"/>
        <v>0</v>
      </c>
    </row>
    <row r="104" spans="1:6" ht="15">
      <c r="A104" s="71" t="s">
        <v>37</v>
      </c>
      <c r="B104" s="21" t="s">
        <v>163</v>
      </c>
      <c r="C104" s="3" t="s">
        <v>64</v>
      </c>
      <c r="D104" s="22" t="s">
        <v>164</v>
      </c>
      <c r="E104" s="9"/>
      <c r="F104" s="26">
        <f t="shared" si="1"/>
        <v>0</v>
      </c>
    </row>
    <row r="105" spans="1:6" ht="15">
      <c r="A105" s="71" t="s">
        <v>38</v>
      </c>
      <c r="B105" s="21" t="s">
        <v>75</v>
      </c>
      <c r="C105" s="3" t="s">
        <v>64</v>
      </c>
      <c r="D105" s="22" t="s">
        <v>165</v>
      </c>
      <c r="E105" s="9"/>
      <c r="F105" s="26">
        <f t="shared" si="1"/>
        <v>0</v>
      </c>
    </row>
    <row r="106" spans="1:6" ht="15">
      <c r="A106" s="71" t="s">
        <v>60</v>
      </c>
      <c r="B106" s="21" t="s">
        <v>166</v>
      </c>
      <c r="C106" s="3" t="s">
        <v>80</v>
      </c>
      <c r="D106" s="22" t="s">
        <v>82</v>
      </c>
      <c r="E106" s="9"/>
      <c r="F106" s="26">
        <f t="shared" si="1"/>
        <v>0</v>
      </c>
    </row>
    <row r="107" spans="1:10" ht="30">
      <c r="A107" s="71" t="s">
        <v>62</v>
      </c>
      <c r="B107" s="21" t="s">
        <v>135</v>
      </c>
      <c r="C107" s="3" t="s">
        <v>64</v>
      </c>
      <c r="D107" s="22" t="s">
        <v>167</v>
      </c>
      <c r="E107" s="9"/>
      <c r="F107" s="26">
        <f t="shared" si="1"/>
        <v>0</v>
      </c>
      <c r="J107"/>
    </row>
    <row r="108" spans="1:10" ht="15">
      <c r="A108" s="71" t="s">
        <v>67</v>
      </c>
      <c r="B108" s="21" t="s">
        <v>136</v>
      </c>
      <c r="C108" s="3" t="s">
        <v>64</v>
      </c>
      <c r="D108" s="22" t="s">
        <v>167</v>
      </c>
      <c r="E108" s="9"/>
      <c r="F108" s="26">
        <f t="shared" si="1"/>
        <v>0</v>
      </c>
      <c r="J108"/>
    </row>
    <row r="109" spans="1:10" s="36" customFormat="1" ht="15">
      <c r="A109" s="61"/>
      <c r="B109" s="62"/>
      <c r="C109" s="61"/>
      <c r="D109" s="63"/>
      <c r="E109" s="64"/>
      <c r="F109" s="65"/>
      <c r="G109" s="66"/>
      <c r="J109" s="81"/>
    </row>
    <row r="110" spans="1:6" ht="15.75">
      <c r="A110" s="3"/>
      <c r="B110" s="21" t="s">
        <v>39</v>
      </c>
      <c r="C110" s="3"/>
      <c r="D110" s="22"/>
      <c r="E110" s="9"/>
      <c r="F110" s="67">
        <f>SUM(F99:F109)</f>
        <v>0</v>
      </c>
    </row>
    <row r="111" spans="1:6" ht="15">
      <c r="A111" s="3"/>
      <c r="B111" s="21"/>
      <c r="C111" s="3"/>
      <c r="D111" s="22"/>
      <c r="E111" s="9"/>
      <c r="F111" s="26"/>
    </row>
    <row r="112" spans="1:6" ht="15">
      <c r="A112" s="3" t="s">
        <v>32</v>
      </c>
      <c r="B112" s="21" t="s">
        <v>57</v>
      </c>
      <c r="C112" s="3"/>
      <c r="D112" s="22"/>
      <c r="E112" s="9"/>
      <c r="F112" s="26"/>
    </row>
    <row r="113" spans="1:6" ht="15">
      <c r="A113" s="61"/>
      <c r="B113" s="62"/>
      <c r="C113" s="3"/>
      <c r="D113" s="22"/>
      <c r="E113" s="9"/>
      <c r="F113" s="26"/>
    </row>
    <row r="114" spans="1:6" ht="30">
      <c r="A114" s="3" t="s">
        <v>29</v>
      </c>
      <c r="B114" s="21" t="s">
        <v>168</v>
      </c>
      <c r="C114" s="3" t="s">
        <v>61</v>
      </c>
      <c r="D114" s="22" t="s">
        <v>65</v>
      </c>
      <c r="E114" s="9"/>
      <c r="F114" s="26">
        <f t="shared" si="1"/>
        <v>0</v>
      </c>
    </row>
    <row r="115" spans="1:6" ht="30">
      <c r="A115" s="3" t="s">
        <v>30</v>
      </c>
      <c r="B115" s="21" t="s">
        <v>169</v>
      </c>
      <c r="C115" s="3" t="s">
        <v>64</v>
      </c>
      <c r="D115" s="22" t="s">
        <v>170</v>
      </c>
      <c r="E115" s="9"/>
      <c r="F115" s="26">
        <f t="shared" si="1"/>
        <v>0</v>
      </c>
    </row>
    <row r="116" spans="1:6" ht="30">
      <c r="A116" s="3" t="s">
        <v>31</v>
      </c>
      <c r="B116" s="21" t="s">
        <v>111</v>
      </c>
      <c r="C116" s="3" t="s">
        <v>61</v>
      </c>
      <c r="D116" s="22" t="s">
        <v>63</v>
      </c>
      <c r="E116" s="9"/>
      <c r="F116" s="26">
        <f t="shared" si="1"/>
        <v>0</v>
      </c>
    </row>
    <row r="117" spans="1:6" ht="15">
      <c r="A117" s="3" t="s">
        <v>32</v>
      </c>
      <c r="B117" s="21" t="s">
        <v>112</v>
      </c>
      <c r="C117" s="3" t="s">
        <v>64</v>
      </c>
      <c r="D117" s="22" t="s">
        <v>86</v>
      </c>
      <c r="E117" s="9"/>
      <c r="F117" s="26">
        <f t="shared" si="1"/>
        <v>0</v>
      </c>
    </row>
    <row r="118" spans="1:10" s="36" customFormat="1" ht="15">
      <c r="A118" s="61"/>
      <c r="B118" s="62"/>
      <c r="C118" s="61"/>
      <c r="D118" s="63"/>
      <c r="E118" s="64"/>
      <c r="F118" s="65"/>
      <c r="G118" s="66"/>
      <c r="J118" s="81"/>
    </row>
    <row r="119" spans="1:10" s="84" customFormat="1" ht="15.75">
      <c r="A119" s="71"/>
      <c r="B119" s="21" t="s">
        <v>39</v>
      </c>
      <c r="C119" s="71"/>
      <c r="D119" s="22"/>
      <c r="E119" s="72"/>
      <c r="F119" s="67">
        <f>SUM(F114:F117)</f>
        <v>0</v>
      </c>
      <c r="G119" s="45"/>
      <c r="J119" s="85"/>
    </row>
    <row r="120" spans="1:10" s="84" customFormat="1" ht="15.75">
      <c r="A120" s="71"/>
      <c r="B120" s="21"/>
      <c r="C120" s="71"/>
      <c r="D120" s="22"/>
      <c r="E120" s="72"/>
      <c r="F120" s="67"/>
      <c r="G120" s="45"/>
      <c r="J120" s="85"/>
    </row>
    <row r="121" spans="1:6" ht="15">
      <c r="A121" s="3" t="s">
        <v>35</v>
      </c>
      <c r="B121" s="21" t="s">
        <v>58</v>
      </c>
      <c r="C121" s="3"/>
      <c r="D121" s="22"/>
      <c r="E121" s="9"/>
      <c r="F121" s="26"/>
    </row>
    <row r="122" spans="1:6" ht="15">
      <c r="A122" s="61"/>
      <c r="B122" s="62"/>
      <c r="C122" s="3"/>
      <c r="D122" s="22"/>
      <c r="E122" s="9"/>
      <c r="F122" s="26"/>
    </row>
    <row r="123" spans="1:6" ht="15">
      <c r="A123" s="3" t="s">
        <v>29</v>
      </c>
      <c r="B123" s="21" t="s">
        <v>113</v>
      </c>
      <c r="C123" s="3" t="s">
        <v>64</v>
      </c>
      <c r="D123" s="22" t="s">
        <v>171</v>
      </c>
      <c r="E123" s="9"/>
      <c r="F123" s="26">
        <f aca="true" t="shared" si="2" ref="F123:F130">D123*E123</f>
        <v>0</v>
      </c>
    </row>
    <row r="124" spans="1:6" ht="15">
      <c r="A124" s="3" t="s">
        <v>30</v>
      </c>
      <c r="B124" s="21" t="s">
        <v>172</v>
      </c>
      <c r="C124" s="3" t="s">
        <v>64</v>
      </c>
      <c r="D124" s="22" t="s">
        <v>170</v>
      </c>
      <c r="E124" s="9"/>
      <c r="F124" s="26">
        <f t="shared" si="2"/>
        <v>0</v>
      </c>
    </row>
    <row r="125" spans="1:6" ht="15">
      <c r="A125" s="3" t="s">
        <v>31</v>
      </c>
      <c r="B125" s="21" t="s">
        <v>173</v>
      </c>
      <c r="C125" s="3" t="s">
        <v>64</v>
      </c>
      <c r="D125" s="22" t="s">
        <v>174</v>
      </c>
      <c r="E125" s="9"/>
      <c r="F125" s="26">
        <f t="shared" si="2"/>
        <v>0</v>
      </c>
    </row>
    <row r="126" spans="1:6" ht="30">
      <c r="A126" s="3" t="s">
        <v>32</v>
      </c>
      <c r="B126" s="21" t="s">
        <v>20</v>
      </c>
      <c r="C126" s="3" t="s">
        <v>61</v>
      </c>
      <c r="D126" s="22" t="s">
        <v>84</v>
      </c>
      <c r="E126" s="9"/>
      <c r="F126" s="26">
        <f t="shared" si="2"/>
        <v>0</v>
      </c>
    </row>
    <row r="127" spans="1:6" ht="15">
      <c r="A127" s="3" t="s">
        <v>35</v>
      </c>
      <c r="B127" s="21" t="s">
        <v>175</v>
      </c>
      <c r="C127" s="3" t="s">
        <v>64</v>
      </c>
      <c r="D127" s="22" t="s">
        <v>145</v>
      </c>
      <c r="E127" s="9"/>
      <c r="F127" s="26">
        <f t="shared" si="2"/>
        <v>0</v>
      </c>
    </row>
    <row r="128" spans="1:6" ht="15">
      <c r="A128" s="3" t="s">
        <v>37</v>
      </c>
      <c r="B128" s="21" t="s">
        <v>177</v>
      </c>
      <c r="C128" s="3" t="s">
        <v>64</v>
      </c>
      <c r="D128" s="22" t="s">
        <v>97</v>
      </c>
      <c r="E128" s="9"/>
      <c r="F128" s="26">
        <f t="shared" si="2"/>
        <v>0</v>
      </c>
    </row>
    <row r="129" spans="1:6" ht="15">
      <c r="A129" s="3" t="s">
        <v>38</v>
      </c>
      <c r="B129" s="21" t="s">
        <v>176</v>
      </c>
      <c r="C129" s="3" t="s">
        <v>80</v>
      </c>
      <c r="D129" s="22" t="s">
        <v>81</v>
      </c>
      <c r="E129" s="9"/>
      <c r="F129" s="26">
        <f t="shared" si="2"/>
        <v>0</v>
      </c>
    </row>
    <row r="130" spans="1:6" ht="15">
      <c r="A130" s="3" t="s">
        <v>60</v>
      </c>
      <c r="B130" s="21" t="s">
        <v>178</v>
      </c>
      <c r="C130" s="3" t="s">
        <v>80</v>
      </c>
      <c r="D130" s="22" t="s">
        <v>81</v>
      </c>
      <c r="E130" s="9"/>
      <c r="F130" s="26">
        <f t="shared" si="2"/>
        <v>0</v>
      </c>
    </row>
    <row r="131" spans="1:10" s="36" customFormat="1" ht="15">
      <c r="A131" s="61"/>
      <c r="B131" s="62"/>
      <c r="C131" s="61"/>
      <c r="D131" s="63"/>
      <c r="E131" s="64"/>
      <c r="F131" s="65"/>
      <c r="G131" s="66"/>
      <c r="J131" s="81"/>
    </row>
    <row r="132" spans="1:6" ht="15.75">
      <c r="A132" s="3"/>
      <c r="B132" s="21" t="s">
        <v>39</v>
      </c>
      <c r="C132" s="3"/>
      <c r="D132" s="22"/>
      <c r="E132" s="9"/>
      <c r="F132" s="67">
        <f>SUM(F123:F131)</f>
        <v>0</v>
      </c>
    </row>
    <row r="133" spans="1:6" ht="15.75">
      <c r="A133" s="3"/>
      <c r="B133" s="21"/>
      <c r="C133" s="3"/>
      <c r="D133" s="22"/>
      <c r="E133" s="9"/>
      <c r="F133" s="67"/>
    </row>
    <row r="134" spans="1:6" ht="15">
      <c r="A134" s="3" t="s">
        <v>37</v>
      </c>
      <c r="B134" s="21" t="s">
        <v>59</v>
      </c>
      <c r="C134" s="3"/>
      <c r="D134" s="22"/>
      <c r="E134" s="9"/>
      <c r="F134" s="26"/>
    </row>
    <row r="135" spans="1:6" ht="15">
      <c r="A135" s="61"/>
      <c r="B135" s="62"/>
      <c r="C135" s="3"/>
      <c r="D135" s="22"/>
      <c r="E135" s="9"/>
      <c r="F135" s="26"/>
    </row>
    <row r="136" spans="1:6" ht="15">
      <c r="A136" s="71" t="s">
        <v>29</v>
      </c>
      <c r="B136" s="21" t="s">
        <v>115</v>
      </c>
      <c r="C136" s="3" t="s">
        <v>64</v>
      </c>
      <c r="D136" s="22" t="s">
        <v>179</v>
      </c>
      <c r="E136" s="9"/>
      <c r="F136" s="26">
        <f>D136*E136</f>
        <v>0</v>
      </c>
    </row>
    <row r="137" spans="1:6" ht="15">
      <c r="A137" s="71" t="s">
        <v>30</v>
      </c>
      <c r="B137" s="21" t="s">
        <v>117</v>
      </c>
      <c r="C137" s="3" t="s">
        <v>64</v>
      </c>
      <c r="D137" s="22" t="s">
        <v>94</v>
      </c>
      <c r="E137" s="9"/>
      <c r="F137" s="26">
        <f>D137*E137</f>
        <v>0</v>
      </c>
    </row>
    <row r="138" spans="1:6" ht="30">
      <c r="A138" s="71" t="s">
        <v>31</v>
      </c>
      <c r="B138" s="21" t="s">
        <v>180</v>
      </c>
      <c r="C138" s="3" t="s">
        <v>79</v>
      </c>
      <c r="D138" s="22" t="s">
        <v>42</v>
      </c>
      <c r="E138" s="9"/>
      <c r="F138" s="26">
        <f>D138*E138</f>
        <v>0</v>
      </c>
    </row>
    <row r="139" spans="1:6" ht="15">
      <c r="A139" s="71" t="s">
        <v>32</v>
      </c>
      <c r="B139" s="21" t="s">
        <v>181</v>
      </c>
      <c r="C139" s="3" t="s">
        <v>79</v>
      </c>
      <c r="D139" s="22" t="s">
        <v>42</v>
      </c>
      <c r="E139" s="9"/>
      <c r="F139" s="26">
        <f>D139*E139</f>
        <v>0</v>
      </c>
    </row>
    <row r="140" spans="1:10" s="36" customFormat="1" ht="15">
      <c r="A140" s="61"/>
      <c r="B140" s="62"/>
      <c r="C140" s="61"/>
      <c r="D140" s="63"/>
      <c r="E140" s="64"/>
      <c r="F140" s="65"/>
      <c r="G140" s="66"/>
      <c r="J140" s="81"/>
    </row>
    <row r="141" spans="1:6" ht="15.75">
      <c r="A141" s="3"/>
      <c r="B141" s="21" t="s">
        <v>39</v>
      </c>
      <c r="C141" s="3"/>
      <c r="D141" s="22"/>
      <c r="E141" s="9"/>
      <c r="F141" s="67">
        <f>SUM(F136:F140)</f>
        <v>0</v>
      </c>
    </row>
    <row r="142" spans="1:6" ht="15.75">
      <c r="A142" s="3"/>
      <c r="B142" s="21"/>
      <c r="C142" s="3"/>
      <c r="D142" s="22"/>
      <c r="E142" s="9"/>
      <c r="F142" s="67"/>
    </row>
    <row r="143" spans="1:6" ht="15">
      <c r="A143" s="3" t="s">
        <v>38</v>
      </c>
      <c r="B143" s="21" t="s">
        <v>45</v>
      </c>
      <c r="C143" s="3"/>
      <c r="D143" s="22"/>
      <c r="E143" s="9"/>
      <c r="F143" s="26"/>
    </row>
    <row r="144" spans="1:6" ht="15">
      <c r="A144" s="61"/>
      <c r="B144" s="62"/>
      <c r="C144" s="3"/>
      <c r="D144" s="22"/>
      <c r="E144" s="9"/>
      <c r="F144" s="26"/>
    </row>
    <row r="145" spans="1:6" ht="15.75">
      <c r="A145" s="3" t="s">
        <v>29</v>
      </c>
      <c r="B145" s="21" t="s">
        <v>118</v>
      </c>
      <c r="C145" s="3" t="s">
        <v>34</v>
      </c>
      <c r="D145" s="22" t="s">
        <v>95</v>
      </c>
      <c r="E145" s="9"/>
      <c r="F145" s="67">
        <v>0</v>
      </c>
    </row>
    <row r="146" spans="1:6" ht="15.75">
      <c r="A146" s="3"/>
      <c r="B146" s="21"/>
      <c r="C146" s="3"/>
      <c r="D146" s="22"/>
      <c r="E146" s="9"/>
      <c r="F146" s="67"/>
    </row>
    <row r="147" spans="1:6" ht="15">
      <c r="A147" s="3"/>
      <c r="B147" s="21"/>
      <c r="C147" s="3"/>
      <c r="D147" s="22"/>
      <c r="E147" s="9"/>
      <c r="F147" s="26"/>
    </row>
    <row r="148" spans="1:6" ht="16.5" thickBot="1">
      <c r="A148" s="68" t="s">
        <v>30</v>
      </c>
      <c r="B148" s="69" t="s">
        <v>119</v>
      </c>
      <c r="C148" s="3"/>
      <c r="D148" s="22"/>
      <c r="E148" s="9"/>
      <c r="F148" s="26"/>
    </row>
    <row r="149" spans="1:6" ht="15">
      <c r="A149" s="3"/>
      <c r="B149" s="70"/>
      <c r="C149" s="3"/>
      <c r="D149" s="22"/>
      <c r="E149" s="9"/>
      <c r="F149" s="26"/>
    </row>
    <row r="150" spans="1:6" ht="30">
      <c r="A150" s="3" t="s">
        <v>29</v>
      </c>
      <c r="B150" s="21" t="s">
        <v>120</v>
      </c>
      <c r="C150" s="3" t="s">
        <v>64</v>
      </c>
      <c r="D150" s="22" t="s">
        <v>182</v>
      </c>
      <c r="E150" s="9"/>
      <c r="F150" s="26">
        <f>D150*E150</f>
        <v>0</v>
      </c>
    </row>
    <row r="151" spans="1:6" ht="15">
      <c r="A151" s="3" t="s">
        <v>30</v>
      </c>
      <c r="B151" s="21" t="s">
        <v>88</v>
      </c>
      <c r="C151" s="3" t="s">
        <v>64</v>
      </c>
      <c r="D151" s="22" t="s">
        <v>91</v>
      </c>
      <c r="E151" s="9"/>
      <c r="F151" s="26">
        <f aca="true" t="shared" si="3" ref="F151:F168">D151*E151</f>
        <v>0</v>
      </c>
    </row>
    <row r="152" spans="1:6" ht="30">
      <c r="A152" s="3" t="s">
        <v>31</v>
      </c>
      <c r="B152" s="21" t="s">
        <v>121</v>
      </c>
      <c r="C152" s="3" t="s">
        <v>64</v>
      </c>
      <c r="D152" s="22" t="s">
        <v>182</v>
      </c>
      <c r="E152" s="9"/>
      <c r="F152" s="26">
        <f t="shared" si="3"/>
        <v>0</v>
      </c>
    </row>
    <row r="153" spans="1:6" ht="15">
      <c r="A153" s="3" t="s">
        <v>32</v>
      </c>
      <c r="B153" s="21" t="s">
        <v>184</v>
      </c>
      <c r="C153" s="3" t="s">
        <v>64</v>
      </c>
      <c r="D153" s="22" t="s">
        <v>183</v>
      </c>
      <c r="E153" s="9"/>
      <c r="F153" s="26">
        <f t="shared" si="3"/>
        <v>0</v>
      </c>
    </row>
    <row r="154" spans="1:6" ht="30">
      <c r="A154" s="3" t="s">
        <v>35</v>
      </c>
      <c r="B154" s="21" t="s">
        <v>185</v>
      </c>
      <c r="C154" s="3" t="s">
        <v>64</v>
      </c>
      <c r="D154" s="22" t="s">
        <v>186</v>
      </c>
      <c r="E154" s="9"/>
      <c r="F154" s="26">
        <f t="shared" si="3"/>
        <v>0</v>
      </c>
    </row>
    <row r="155" spans="1:6" ht="30">
      <c r="A155" s="3" t="s">
        <v>37</v>
      </c>
      <c r="B155" s="21" t="s">
        <v>122</v>
      </c>
      <c r="C155" s="3" t="s">
        <v>64</v>
      </c>
      <c r="D155" s="22" t="s">
        <v>187</v>
      </c>
      <c r="E155" s="9"/>
      <c r="F155" s="26">
        <f t="shared" si="3"/>
        <v>0</v>
      </c>
    </row>
    <row r="156" spans="1:6" ht="30">
      <c r="A156" s="3" t="s">
        <v>38</v>
      </c>
      <c r="B156" s="21" t="s">
        <v>188</v>
      </c>
      <c r="C156" s="3" t="s">
        <v>64</v>
      </c>
      <c r="D156" s="22" t="s">
        <v>189</v>
      </c>
      <c r="E156" s="9"/>
      <c r="F156" s="26">
        <f t="shared" si="3"/>
        <v>0</v>
      </c>
    </row>
    <row r="157" spans="1:6" ht="30">
      <c r="A157" s="3" t="s">
        <v>60</v>
      </c>
      <c r="B157" s="21" t="s">
        <v>123</v>
      </c>
      <c r="C157" s="3" t="s">
        <v>64</v>
      </c>
      <c r="D157" s="22" t="s">
        <v>92</v>
      </c>
      <c r="E157" s="9"/>
      <c r="F157" s="26">
        <f t="shared" si="3"/>
        <v>0</v>
      </c>
    </row>
    <row r="158" spans="1:6" ht="30">
      <c r="A158" s="3" t="s">
        <v>62</v>
      </c>
      <c r="B158" s="21" t="s">
        <v>190</v>
      </c>
      <c r="C158" s="3" t="s">
        <v>64</v>
      </c>
      <c r="D158" s="22" t="s">
        <v>191</v>
      </c>
      <c r="E158" s="9"/>
      <c r="F158" s="26">
        <f t="shared" si="3"/>
        <v>0</v>
      </c>
    </row>
    <row r="159" spans="1:6" ht="30">
      <c r="A159" s="3" t="s">
        <v>67</v>
      </c>
      <c r="B159" s="21" t="s">
        <v>192</v>
      </c>
      <c r="C159" s="3" t="s">
        <v>83</v>
      </c>
      <c r="D159" s="22" t="s">
        <v>134</v>
      </c>
      <c r="E159" s="9"/>
      <c r="F159" s="26">
        <f t="shared" si="3"/>
        <v>0</v>
      </c>
    </row>
    <row r="160" spans="1:6" ht="15">
      <c r="A160" s="3" t="s">
        <v>68</v>
      </c>
      <c r="B160" s="21" t="s">
        <v>193</v>
      </c>
      <c r="C160" s="3" t="s">
        <v>83</v>
      </c>
      <c r="D160" s="22" t="s">
        <v>194</v>
      </c>
      <c r="E160" s="9"/>
      <c r="F160" s="26">
        <f t="shared" si="3"/>
        <v>0</v>
      </c>
    </row>
    <row r="161" spans="1:6" ht="45">
      <c r="A161" s="3" t="s">
        <v>69</v>
      </c>
      <c r="B161" s="21" t="s">
        <v>21</v>
      </c>
      <c r="C161" s="3" t="s">
        <v>79</v>
      </c>
      <c r="D161" s="22" t="s">
        <v>81</v>
      </c>
      <c r="E161" s="9"/>
      <c r="F161" s="26">
        <f t="shared" si="3"/>
        <v>0</v>
      </c>
    </row>
    <row r="162" spans="1:6" ht="15">
      <c r="A162" s="3" t="s">
        <v>70</v>
      </c>
      <c r="B162" s="21" t="s">
        <v>195</v>
      </c>
      <c r="C162" s="3" t="s">
        <v>79</v>
      </c>
      <c r="D162" s="22" t="s">
        <v>81</v>
      </c>
      <c r="E162" s="9"/>
      <c r="F162" s="26">
        <f t="shared" si="3"/>
        <v>0</v>
      </c>
    </row>
    <row r="163" spans="1:6" ht="30">
      <c r="A163" s="3" t="s">
        <v>71</v>
      </c>
      <c r="B163" s="21" t="s">
        <v>125</v>
      </c>
      <c r="C163" s="3" t="s">
        <v>64</v>
      </c>
      <c r="D163" s="22" t="s">
        <v>170</v>
      </c>
      <c r="E163" s="9"/>
      <c r="F163" s="26">
        <f t="shared" si="3"/>
        <v>0</v>
      </c>
    </row>
    <row r="164" spans="1:6" ht="30">
      <c r="A164" s="3" t="s">
        <v>72</v>
      </c>
      <c r="B164" s="21" t="s">
        <v>126</v>
      </c>
      <c r="C164" s="3" t="s">
        <v>64</v>
      </c>
      <c r="D164" s="22" t="s">
        <v>196</v>
      </c>
      <c r="E164" s="9"/>
      <c r="F164" s="26">
        <f t="shared" si="3"/>
        <v>0</v>
      </c>
    </row>
    <row r="165" spans="1:6" ht="30">
      <c r="A165" s="3" t="s">
        <v>73</v>
      </c>
      <c r="B165" s="21" t="s">
        <v>127</v>
      </c>
      <c r="C165" s="3" t="s">
        <v>64</v>
      </c>
      <c r="D165" s="22" t="s">
        <v>170</v>
      </c>
      <c r="E165" s="9"/>
      <c r="F165" s="26">
        <f t="shared" si="3"/>
        <v>0</v>
      </c>
    </row>
    <row r="166" spans="1:6" ht="30">
      <c r="A166" s="3" t="s">
        <v>74</v>
      </c>
      <c r="B166" s="21" t="s">
        <v>128</v>
      </c>
      <c r="C166" s="3" t="s">
        <v>83</v>
      </c>
      <c r="D166" s="22" t="s">
        <v>194</v>
      </c>
      <c r="E166" s="9"/>
      <c r="F166" s="26">
        <f t="shared" si="3"/>
        <v>0</v>
      </c>
    </row>
    <row r="167" spans="1:6" ht="30">
      <c r="A167" s="3" t="s">
        <v>76</v>
      </c>
      <c r="B167" s="21" t="s">
        <v>129</v>
      </c>
      <c r="C167" s="3" t="s">
        <v>64</v>
      </c>
      <c r="D167" s="22" t="s">
        <v>197</v>
      </c>
      <c r="E167" s="9"/>
      <c r="F167" s="26">
        <f t="shared" si="3"/>
        <v>0</v>
      </c>
    </row>
    <row r="168" spans="1:6" ht="30">
      <c r="A168" s="3" t="s">
        <v>77</v>
      </c>
      <c r="B168" s="21" t="s">
        <v>130</v>
      </c>
      <c r="C168" s="3" t="s">
        <v>64</v>
      </c>
      <c r="D168" s="22" t="s">
        <v>170</v>
      </c>
      <c r="E168" s="9"/>
      <c r="F168" s="26">
        <f t="shared" si="3"/>
        <v>0</v>
      </c>
    </row>
    <row r="169" spans="1:6" ht="15">
      <c r="A169" s="3"/>
      <c r="B169" s="21"/>
      <c r="C169" s="3"/>
      <c r="D169" s="22"/>
      <c r="E169" s="9"/>
      <c r="F169" s="65">
        <f>SUM(F150:F168)</f>
        <v>0</v>
      </c>
    </row>
    <row r="170" spans="1:6" ht="15">
      <c r="A170" s="3" t="s">
        <v>78</v>
      </c>
      <c r="B170" s="21" t="s">
        <v>89</v>
      </c>
      <c r="C170" s="3" t="s">
        <v>34</v>
      </c>
      <c r="D170" s="22" t="s">
        <v>95</v>
      </c>
      <c r="E170" s="9"/>
      <c r="F170" s="26">
        <v>0</v>
      </c>
    </row>
    <row r="171" spans="1:10" s="36" customFormat="1" ht="15">
      <c r="A171" s="61"/>
      <c r="B171" s="62"/>
      <c r="C171" s="61"/>
      <c r="D171" s="63"/>
      <c r="E171" s="64"/>
      <c r="F171" s="65"/>
      <c r="G171" s="66"/>
      <c r="J171" s="81"/>
    </row>
    <row r="172" spans="1:6" ht="15.75">
      <c r="A172" s="3"/>
      <c r="B172" s="21" t="s">
        <v>39</v>
      </c>
      <c r="C172" s="3"/>
      <c r="D172" s="22"/>
      <c r="E172" s="9"/>
      <c r="F172" s="67">
        <f>SUM(F169:F171)</f>
        <v>0</v>
      </c>
    </row>
    <row r="173" spans="1:6" ht="15">
      <c r="A173" s="3"/>
      <c r="B173" s="21"/>
      <c r="C173" s="3"/>
      <c r="D173" s="22"/>
      <c r="E173" s="9"/>
      <c r="F173" s="26"/>
    </row>
    <row r="174" spans="1:6" ht="15">
      <c r="A174" s="3"/>
      <c r="B174" s="21"/>
      <c r="C174" s="3"/>
      <c r="D174" s="22"/>
      <c r="E174" s="9"/>
      <c r="F174" s="26"/>
    </row>
    <row r="175" spans="1:6" ht="16.5" thickBot="1">
      <c r="A175" s="68" t="s">
        <v>32</v>
      </c>
      <c r="B175" s="69" t="s">
        <v>131</v>
      </c>
      <c r="C175" s="3"/>
      <c r="D175" s="22"/>
      <c r="E175" s="9"/>
      <c r="F175" s="26"/>
    </row>
    <row r="176" spans="1:6" ht="15">
      <c r="A176" s="3"/>
      <c r="B176" s="70"/>
      <c r="C176" s="3"/>
      <c r="D176" s="22"/>
      <c r="E176" s="9"/>
      <c r="F176" s="26"/>
    </row>
    <row r="177" spans="1:6" ht="15">
      <c r="A177" s="3" t="s">
        <v>29</v>
      </c>
      <c r="B177" s="21" t="s">
        <v>132</v>
      </c>
      <c r="C177" s="3" t="s">
        <v>79</v>
      </c>
      <c r="D177" s="22" t="s">
        <v>81</v>
      </c>
      <c r="E177" s="9"/>
      <c r="F177" s="26">
        <v>0</v>
      </c>
    </row>
    <row r="178" spans="1:6" ht="15">
      <c r="A178" s="3"/>
      <c r="B178" s="21"/>
      <c r="C178" s="3"/>
      <c r="D178" s="22"/>
      <c r="E178" s="9"/>
      <c r="F178" s="26"/>
    </row>
    <row r="179" spans="1:10" s="36" customFormat="1" ht="15">
      <c r="A179" s="61"/>
      <c r="B179" s="62"/>
      <c r="C179" s="61"/>
      <c r="D179" s="63"/>
      <c r="E179" s="64"/>
      <c r="F179" s="65"/>
      <c r="G179" s="66"/>
      <c r="J179" s="81"/>
    </row>
    <row r="180" spans="1:6" ht="15.75">
      <c r="A180" s="3"/>
      <c r="B180" s="21" t="s">
        <v>41</v>
      </c>
      <c r="C180" s="3"/>
      <c r="D180" s="22"/>
      <c r="E180" s="9"/>
      <c r="F180" s="67">
        <f>SUM(F177:F179)</f>
        <v>0</v>
      </c>
    </row>
    <row r="181" spans="1:6" ht="15.75">
      <c r="A181" s="3"/>
      <c r="B181" s="21"/>
      <c r="C181" s="3"/>
      <c r="D181" s="22"/>
      <c r="E181" s="9"/>
      <c r="F181" s="67"/>
    </row>
    <row r="182" spans="1:6" ht="15">
      <c r="A182" s="3"/>
      <c r="B182" s="21"/>
      <c r="C182" s="3"/>
      <c r="D182" s="22"/>
      <c r="E182" s="9"/>
      <c r="F182" s="26"/>
    </row>
    <row r="183" spans="1:6" ht="15">
      <c r="A183" s="3"/>
      <c r="B183" s="21"/>
      <c r="C183" s="3"/>
      <c r="D183" s="22"/>
      <c r="E183" s="9"/>
      <c r="F183" s="26"/>
    </row>
    <row r="184" spans="1:6" ht="15">
      <c r="A184" s="3"/>
      <c r="B184" s="21"/>
      <c r="C184" s="3"/>
      <c r="D184" s="22"/>
      <c r="E184" s="9"/>
      <c r="F184" s="26"/>
    </row>
    <row r="185" spans="1:6" ht="15">
      <c r="A185" s="3"/>
      <c r="B185" s="21"/>
      <c r="C185" s="3"/>
      <c r="D185" s="22"/>
      <c r="E185" s="9"/>
      <c r="F185" s="26"/>
    </row>
    <row r="186" spans="1:6" ht="15">
      <c r="A186" s="3"/>
      <c r="B186" s="21"/>
      <c r="C186" s="3"/>
      <c r="D186" s="22"/>
      <c r="E186" s="9"/>
      <c r="F186" s="26"/>
    </row>
    <row r="187" spans="1:6" ht="15">
      <c r="A187" s="3"/>
      <c r="B187" s="21"/>
      <c r="C187" s="3"/>
      <c r="D187" s="22"/>
      <c r="E187" s="9"/>
      <c r="F187" s="26"/>
    </row>
    <row r="188" spans="1:6" ht="15">
      <c r="A188" s="3"/>
      <c r="B188" s="21"/>
      <c r="C188" s="3"/>
      <c r="D188" s="22"/>
      <c r="E188" s="9"/>
      <c r="F188" s="26"/>
    </row>
    <row r="189" spans="1:6" ht="15">
      <c r="A189" s="3"/>
      <c r="B189" s="21"/>
      <c r="C189" s="3"/>
      <c r="D189" s="22"/>
      <c r="E189" s="9"/>
      <c r="F189" s="26"/>
    </row>
    <row r="190" spans="1:6" ht="15">
      <c r="A190" s="3"/>
      <c r="B190" s="21"/>
      <c r="C190" s="3"/>
      <c r="D190" s="22"/>
      <c r="E190" s="9"/>
      <c r="F190" s="26"/>
    </row>
    <row r="191" spans="1:6" ht="15">
      <c r="A191" s="3"/>
      <c r="B191" s="21"/>
      <c r="C191" s="3"/>
      <c r="D191" s="22"/>
      <c r="E191" s="9"/>
      <c r="F191" s="26"/>
    </row>
    <row r="192" spans="1:6" ht="15">
      <c r="A192" s="3"/>
      <c r="B192" s="21"/>
      <c r="C192" s="3"/>
      <c r="D192" s="22"/>
      <c r="E192" s="9"/>
      <c r="F192" s="26"/>
    </row>
    <row r="193" spans="1:6" ht="15">
      <c r="A193" s="3"/>
      <c r="B193" s="21"/>
      <c r="C193" s="3"/>
      <c r="D193" s="22"/>
      <c r="E193" s="9"/>
      <c r="F193" s="26"/>
    </row>
    <row r="194" spans="1:6" ht="15">
      <c r="A194" s="3"/>
      <c r="B194" s="21"/>
      <c r="C194" s="3"/>
      <c r="D194" s="22"/>
      <c r="E194" s="9"/>
      <c r="F194" s="26"/>
    </row>
    <row r="195" spans="1:6" ht="15">
      <c r="A195" s="3"/>
      <c r="B195" s="21"/>
      <c r="C195" s="3"/>
      <c r="D195" s="22"/>
      <c r="E195" s="9"/>
      <c r="F195" s="26"/>
    </row>
    <row r="196" spans="1:6" ht="15">
      <c r="A196" s="3"/>
      <c r="B196" s="21"/>
      <c r="C196" s="3"/>
      <c r="D196" s="22"/>
      <c r="E196" s="9"/>
      <c r="F196" s="26"/>
    </row>
    <row r="197" spans="1:6" ht="15">
      <c r="A197" s="3"/>
      <c r="B197" s="21"/>
      <c r="C197" s="3"/>
      <c r="D197" s="22"/>
      <c r="E197" s="9"/>
      <c r="F197" s="26"/>
    </row>
    <row r="198" spans="1:6" ht="15">
      <c r="A198" s="3"/>
      <c r="B198" s="21"/>
      <c r="C198" s="3"/>
      <c r="D198" s="22"/>
      <c r="E198" s="9"/>
      <c r="F198" s="26"/>
    </row>
    <row r="199" spans="1:6" ht="15">
      <c r="A199" s="3"/>
      <c r="B199" s="21"/>
      <c r="C199" s="3"/>
      <c r="D199" s="22"/>
      <c r="E199" s="9"/>
      <c r="F199" s="26"/>
    </row>
    <row r="200" spans="1:6" ht="15">
      <c r="A200" s="3"/>
      <c r="B200" s="21"/>
      <c r="C200" s="3"/>
      <c r="D200" s="22"/>
      <c r="E200" s="9"/>
      <c r="F200" s="26"/>
    </row>
    <row r="201" spans="1:6" ht="15">
      <c r="A201" s="3"/>
      <c r="B201" s="21"/>
      <c r="C201" s="3"/>
      <c r="D201" s="22"/>
      <c r="E201" s="9"/>
      <c r="F201" s="26"/>
    </row>
    <row r="202" spans="1:6" ht="15">
      <c r="A202" s="3"/>
      <c r="B202" s="21"/>
      <c r="C202" s="3"/>
      <c r="D202" s="22"/>
      <c r="E202" s="9"/>
      <c r="F202" s="26"/>
    </row>
    <row r="203" spans="1:6" ht="15">
      <c r="A203" s="3"/>
      <c r="B203" s="21"/>
      <c r="C203" s="3"/>
      <c r="D203" s="22"/>
      <c r="E203" s="9"/>
      <c r="F203" s="26"/>
    </row>
    <row r="204" spans="1:6" ht="15">
      <c r="A204" s="3"/>
      <c r="B204" s="21"/>
      <c r="C204" s="3"/>
      <c r="D204" s="22"/>
      <c r="E204" s="9"/>
      <c r="F204" s="26"/>
    </row>
  </sheetData>
  <sheetProtection/>
  <printOptions gridLines="1"/>
  <pageMargins left="0.787401575" right="0.787401575" top="0.984251969" bottom="0.984251969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Polišenský</dc:creator>
  <cp:keywords/>
  <dc:description/>
  <cp:lastModifiedBy>Pavlína Tůmová</cp:lastModifiedBy>
  <cp:lastPrinted>2018-08-13T18:14:35Z</cp:lastPrinted>
  <dcterms:created xsi:type="dcterms:W3CDTF">2002-06-18T07:28:36Z</dcterms:created>
  <dcterms:modified xsi:type="dcterms:W3CDTF">2019-04-30T08:32:25Z</dcterms:modified>
  <cp:category/>
  <cp:version/>
  <cp:contentType/>
  <cp:contentStatus/>
</cp:coreProperties>
</file>