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60" activeTab="0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  <definedName name="_xlnm.Print_Area" localSheetId="1">'Rozpočet'!$A$1:$G$30</definedName>
  </definedNames>
  <calcPr fullCalcOnLoad="1"/>
</workbook>
</file>

<file path=xl/sharedStrings.xml><?xml version="1.0" encoding="utf-8"?>
<sst xmlns="http://schemas.openxmlformats.org/spreadsheetml/2006/main" count="163" uniqueCount="139">
  <si>
    <t>KRYCÍ LIST ROZPOČTU</t>
  </si>
  <si>
    <t>Název stavby</t>
  </si>
  <si>
    <t>Zastřešení budovy kuželníku Benešov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</si>
  <si>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</si>
  <si>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</si>
  <si>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</si>
  <si>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</si>
  <si>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</si>
  <si>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</si>
  <si>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</si>
  <si>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</si>
  <si>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</si>
  <si>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</si>
  <si>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</si>
  <si>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</si>
  <si>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</si>
  <si>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</si>
  <si>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</si>
  <si>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</si>
  <si>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</si>
  <si>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</si>
  <si>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</si>
  <si>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</si>
  <si>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</si>
  <si>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</si>
  <si>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</si>
  <si>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</si>
  <si>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</si>
  <si>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</si>
  <si>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</si>
  <si>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</si>
  <si>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</si>
  <si>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</si>
  <si>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</si>
  <si>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</si>
  <si>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</si>
  <si>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</si>
  <si>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</si>
  <si>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</si>
  <si>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</si>
  <si>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</si>
  <si>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</si>
  <si>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</si>
  <si>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</si>
  <si>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</si>
  <si>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</si>
  <si>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</si>
  <si>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</si>
  <si>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</si>
  <si>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</si>
  <si>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</si>
  <si>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</si>
  <si>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</si>
  <si>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</si>
  <si>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</si>
  <si>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</si>
  <si>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</si>
  <si>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</si>
  <si>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</si>
  <si>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</si>
  <si>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</si>
  <si>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</si>
  <si>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</si>
  <si>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</si>
  <si>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</si>
  <si>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</si>
  <si>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</si>
  <si>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</si>
  <si>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</si>
  <si>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</si>
  <si>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</si>
  <si>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</si>
  <si>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</si>
  <si>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</si>
  <si>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</si>
  <si>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</si>
  <si>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</si>
  <si>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</si>
  <si>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</si>
  <si>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</si>
  <si>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</si>
  <si>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</si>
  <si>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</si>
  <si>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</si>
  <si>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</si>
  <si>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</si>
  <si>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</si>
  <si>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</si>
  <si>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</si>
  <si>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</si>
  <si>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ROZPOČET  </t>
  </si>
  <si>
    <t>Stavba:   Zastřešení budovy kuželníku Benešov</t>
  </si>
  <si>
    <t xml:space="preserve">Objekt:   </t>
  </si>
  <si>
    <t xml:space="preserve">Objednatel:   </t>
  </si>
  <si>
    <t xml:space="preserve">Zhotovitel: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</si>
  <si>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</si>
  <si>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</si>
  <si>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</si>
  <si>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</si>
  <si>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</si>
  <si>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</si>
  <si>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</si>
  <si>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</si>
  <si>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</si>
  <si>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>997</t>
  </si>
  <si>
    <t xml:space="preserve">Přesun sutě   </t>
  </si>
  <si>
    <t>997013111</t>
  </si>
  <si>
    <t xml:space="preserve">Vnitrostaveništní doprava suti a vybouraných hmot pro budovy v do 6 m s použitím mechanizace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</si>
  <si>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</si>
  <si>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</si>
  <si>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</si>
  <si>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</si>
  <si>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(do 20 km)   </t>
  </si>
  <si>
    <t xml:space="preserve">Práce a dodávky PSV   </t>
  </si>
  <si>
    <t>764</t>
  </si>
  <si>
    <t xml:space="preserve">Konstrukce klempířské   </t>
  </si>
  <si>
    <t>764002811</t>
  </si>
  <si>
    <t xml:space="preserve">Demontáž okapového plechu do suti   </t>
  </si>
  <si>
    <t>m</t>
  </si>
  <si>
    <t>764141311R</t>
  </si>
  <si>
    <t xml:space="preserve">Krytina střechy z TiZn plechu, přísl.   </t>
  </si>
  <si>
    <t>m2</t>
  </si>
  <si>
    <t>764242333</t>
  </si>
  <si>
    <t xml:space="preserve">Oplechování z TiZn plechu (okapnice)   </t>
  </si>
  <si>
    <t>767</t>
  </si>
  <si>
    <t xml:space="preserve">Konstrukce zámečnické   </t>
  </si>
  <si>
    <t>767392802</t>
  </si>
  <si>
    <t xml:space="preserve">Demontáž krytin střech z plechů do suti   </t>
  </si>
  <si>
    <t>VRN</t>
  </si>
  <si>
    <t xml:space="preserve">Vedlejší rozpočtové náklady   </t>
  </si>
  <si>
    <t>VRN3</t>
  </si>
  <si>
    <t>030001000</t>
  </si>
  <si>
    <t>…</t>
  </si>
  <si>
    <t>VRN9</t>
  </si>
  <si>
    <t xml:space="preserve">Ostatní náklady   </t>
  </si>
  <si>
    <t>090001000</t>
  </si>
  <si>
    <t xml:space="preserve">Celkem   </t>
  </si>
  <si>
    <t xml:space="preserve">Zpracoval:   </t>
  </si>
  <si>
    <t>Datum: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</si>
</sst>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0.00%;\-0.00%"/>
    <numFmt numFmtId="166" formatCode="###0.0;\-###0.0"/>
    <numFmt numFmtId="167" formatCode="#,##0.000;\-#,##0.000"/>
    <numFmt numFmtId="168" formatCode="#,##0.00_ ;\-#,##0.00\ "/>
  </numFmts>
  <fonts count="5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5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6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6" fontId="5" fillId="0" borderId="58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6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39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6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7" fontId="5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7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right"/>
    </xf>
    <xf numFmtId="39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7" fontId="18" fillId="0" borderId="0" xfId="0" applyNumberFormat="1" applyFont="1" applyAlignment="1">
      <alignment horizontal="right"/>
    </xf>
    <xf numFmtId="39" fontId="18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167" fontId="5" fillId="0" borderId="64" xfId="0" applyNumberFormat="1" applyFont="1" applyBorder="1" applyAlignment="1">
      <alignment horizontal="right"/>
    </xf>
    <xf numFmtId="39" fontId="5" fillId="0" borderId="64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67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14" fontId="5" fillId="0" borderId="28" xfId="0" applyNumberFormat="1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26" activePane="bottomLeft" state="frozen"/>
      <selection pane="topLeft" activeCell="A1" sqref="A1"/>
      <selection pane="bottomLeft" activeCell="I16" sqref="I16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5" t="s">
        <v>2</v>
      </c>
      <c r="F5" s="186"/>
      <c r="G5" s="186"/>
      <c r="H5" s="186"/>
      <c r="I5" s="186"/>
      <c r="J5" s="186"/>
      <c r="K5" s="186"/>
      <c r="L5" s="187"/>
      <c r="M5" s="17"/>
      <c r="N5" s="17"/>
      <c r="O5" s="182" t="s">
        <v>3</v>
      </c>
      <c r="P5" s="182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88"/>
      <c r="F6" s="189"/>
      <c r="G6" s="189"/>
      <c r="H6" s="189"/>
      <c r="I6" s="189"/>
      <c r="J6" s="189"/>
      <c r="K6" s="189"/>
      <c r="L6" s="190"/>
      <c r="M6" s="17"/>
      <c r="N6" s="17"/>
      <c r="O6" s="182" t="s">
        <v>5</v>
      </c>
      <c r="P6" s="182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91" t="s">
        <v>6</v>
      </c>
      <c r="F7" s="192"/>
      <c r="G7" s="192"/>
      <c r="H7" s="192"/>
      <c r="I7" s="192"/>
      <c r="J7" s="192"/>
      <c r="K7" s="192"/>
      <c r="L7" s="193"/>
      <c r="M7" s="17"/>
      <c r="N7" s="17"/>
      <c r="O7" s="182" t="s">
        <v>7</v>
      </c>
      <c r="P7" s="182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2" t="s">
        <v>8</v>
      </c>
      <c r="P8" s="182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4" t="s">
        <v>6</v>
      </c>
      <c r="F9" s="195"/>
      <c r="G9" s="195"/>
      <c r="H9" s="195"/>
      <c r="I9" s="195"/>
      <c r="J9" s="195"/>
      <c r="K9" s="195"/>
      <c r="L9" s="196"/>
      <c r="M9" s="17"/>
      <c r="N9" s="17"/>
      <c r="O9" s="183"/>
      <c r="P9" s="184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197" t="s">
        <v>6</v>
      </c>
      <c r="F10" s="198"/>
      <c r="G10" s="198"/>
      <c r="H10" s="198"/>
      <c r="I10" s="198"/>
      <c r="J10" s="198"/>
      <c r="K10" s="198"/>
      <c r="L10" s="199"/>
      <c r="M10" s="17"/>
      <c r="N10" s="17"/>
      <c r="O10" s="183"/>
      <c r="P10" s="184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197" t="s">
        <v>6</v>
      </c>
      <c r="F11" s="198"/>
      <c r="G11" s="198"/>
      <c r="H11" s="198"/>
      <c r="I11" s="198"/>
      <c r="J11" s="198"/>
      <c r="K11" s="198"/>
      <c r="L11" s="199"/>
      <c r="M11" s="17"/>
      <c r="N11" s="17"/>
      <c r="O11" s="183"/>
      <c r="P11" s="184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179"/>
      <c r="F12" s="180"/>
      <c r="G12" s="180"/>
      <c r="H12" s="180"/>
      <c r="I12" s="180"/>
      <c r="J12" s="180"/>
      <c r="K12" s="180"/>
      <c r="L12" s="181"/>
      <c r="M12" s="17"/>
      <c r="N12" s="17"/>
      <c r="O12" s="175"/>
      <c r="P12" s="176"/>
      <c r="Q12" s="175"/>
      <c r="R12" s="176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14</v>
      </c>
      <c r="F14" s="17"/>
      <c r="G14" s="17"/>
      <c r="H14" s="17"/>
      <c r="I14" s="30" t="s">
        <v>15</v>
      </c>
      <c r="J14" s="17"/>
      <c r="K14" s="17"/>
      <c r="L14" s="17"/>
      <c r="M14" s="17"/>
      <c r="N14" s="17"/>
      <c r="O14" s="182" t="s">
        <v>16</v>
      </c>
      <c r="P14" s="182"/>
      <c r="Q14" s="18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174"/>
      <c r="J15" s="17"/>
      <c r="K15" s="17"/>
      <c r="L15" s="17"/>
      <c r="M15" s="17"/>
      <c r="N15" s="17"/>
      <c r="O15" s="182" t="s">
        <v>17</v>
      </c>
      <c r="P15" s="182"/>
      <c r="Q15" s="22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18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19</v>
      </c>
      <c r="B18" s="42"/>
      <c r="C18" s="42"/>
      <c r="D18" s="43"/>
      <c r="E18" s="44" t="s">
        <v>20</v>
      </c>
      <c r="F18" s="43"/>
      <c r="G18" s="44" t="s">
        <v>21</v>
      </c>
      <c r="H18" s="42"/>
      <c r="I18" s="43"/>
      <c r="J18" s="44" t="s">
        <v>22</v>
      </c>
      <c r="K18" s="42"/>
      <c r="L18" s="44" t="s">
        <v>23</v>
      </c>
      <c r="M18" s="42"/>
      <c r="N18" s="42"/>
      <c r="O18" s="42"/>
      <c r="P18" s="43"/>
      <c r="Q18" s="44" t="s">
        <v>24</v>
      </c>
      <c r="R18" s="42"/>
      <c r="S18" s="45"/>
    </row>
    <row r="19" spans="1:19" s="2" customFormat="1" ht="19.5" customHeight="1">
      <c r="A19" s="46"/>
      <c r="B19" s="47"/>
      <c r="C19" s="47"/>
      <c r="D19" s="48"/>
      <c r="E19" s="49"/>
      <c r="F19" s="50"/>
      <c r="G19" s="51"/>
      <c r="H19" s="47"/>
      <c r="I19" s="48"/>
      <c r="J19" s="49"/>
      <c r="K19" s="52"/>
      <c r="L19" s="51"/>
      <c r="M19" s="47"/>
      <c r="N19" s="47"/>
      <c r="O19" s="53"/>
      <c r="P19" s="48"/>
      <c r="Q19" s="51"/>
      <c r="R19" s="54"/>
      <c r="S19" s="55"/>
    </row>
    <row r="20" spans="1:19" s="2" customFormat="1" ht="20.25" customHeight="1">
      <c r="A20" s="37"/>
      <c r="B20" s="38"/>
      <c r="C20" s="38"/>
      <c r="D20" s="38"/>
      <c r="E20" s="39" t="s">
        <v>25</v>
      </c>
      <c r="F20" s="38"/>
      <c r="G20" s="38"/>
      <c r="H20" s="38"/>
      <c r="I20" s="38"/>
      <c r="J20" s="56" t="s">
        <v>26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27</v>
      </c>
      <c r="B21" s="58"/>
      <c r="C21" s="59" t="s">
        <v>28</v>
      </c>
      <c r="D21" s="60"/>
      <c r="E21" s="60"/>
      <c r="F21" s="61"/>
      <c r="G21" s="57" t="s">
        <v>29</v>
      </c>
      <c r="H21" s="62"/>
      <c r="I21" s="59" t="s">
        <v>30</v>
      </c>
      <c r="J21" s="60"/>
      <c r="K21" s="60"/>
      <c r="L21" s="57" t="s">
        <v>31</v>
      </c>
      <c r="M21" s="62"/>
      <c r="N21" s="59" t="s">
        <v>32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33</v>
      </c>
      <c r="B22" s="65" t="s">
        <v>34</v>
      </c>
      <c r="C22" s="66"/>
      <c r="D22" s="67" t="s">
        <v>35</v>
      </c>
      <c r="E22" s="68"/>
      <c r="F22" s="69"/>
      <c r="G22" s="64" t="s">
        <v>36</v>
      </c>
      <c r="H22" s="70" t="s">
        <v>37</v>
      </c>
      <c r="I22" s="71"/>
      <c r="J22" s="72"/>
      <c r="K22" s="73"/>
      <c r="L22" s="64" t="s">
        <v>38</v>
      </c>
      <c r="M22" s="74" t="s">
        <v>39</v>
      </c>
      <c r="N22" s="75"/>
      <c r="O22" s="75"/>
      <c r="P22" s="75"/>
      <c r="Q22" s="76"/>
      <c r="R22" s="68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68"/>
      <c r="F23" s="69"/>
      <c r="G23" s="64" t="s">
        <v>42</v>
      </c>
      <c r="H23" s="17" t="s">
        <v>43</v>
      </c>
      <c r="I23" s="71"/>
      <c r="J23" s="72"/>
      <c r="K23" s="73"/>
      <c r="L23" s="64" t="s">
        <v>44</v>
      </c>
      <c r="M23" s="74" t="s">
        <v>45</v>
      </c>
      <c r="N23" s="75"/>
      <c r="O23" s="17"/>
      <c r="P23" s="75"/>
      <c r="Q23" s="76"/>
      <c r="R23" s="68"/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35</v>
      </c>
      <c r="E24" s="68"/>
      <c r="F24" s="69"/>
      <c r="G24" s="64" t="s">
        <v>48</v>
      </c>
      <c r="H24" s="70" t="s">
        <v>49</v>
      </c>
      <c r="I24" s="71"/>
      <c r="J24" s="72"/>
      <c r="K24" s="73"/>
      <c r="L24" s="64" t="s">
        <v>50</v>
      </c>
      <c r="M24" s="74" t="s">
        <v>51</v>
      </c>
      <c r="N24" s="75"/>
      <c r="O24" s="75"/>
      <c r="P24" s="75"/>
      <c r="Q24" s="76"/>
      <c r="R24" s="68"/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68"/>
      <c r="F25" s="69"/>
      <c r="G25" s="64" t="s">
        <v>53</v>
      </c>
      <c r="H25" s="70"/>
      <c r="I25" s="71"/>
      <c r="J25" s="72"/>
      <c r="K25" s="73"/>
      <c r="L25" s="64" t="s">
        <v>54</v>
      </c>
      <c r="M25" s="74" t="s">
        <v>55</v>
      </c>
      <c r="N25" s="75"/>
      <c r="O25" s="17"/>
      <c r="P25" s="75"/>
      <c r="Q25" s="76"/>
      <c r="R25" s="68"/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35</v>
      </c>
      <c r="E26" s="68"/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/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/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f>Rozpočet!G25</f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82">
        <f>Rozpočet!G13+Rozpočet!G18</f>
        <v>0</v>
      </c>
      <c r="F28" s="40"/>
      <c r="G28" s="64" t="s">
        <v>65</v>
      </c>
      <c r="H28" s="81" t="s">
        <v>66</v>
      </c>
      <c r="I28" s="71"/>
      <c r="J28" s="83"/>
      <c r="K28" s="84"/>
      <c r="L28" s="64" t="s">
        <v>67</v>
      </c>
      <c r="M28" s="81" t="s">
        <v>68</v>
      </c>
      <c r="N28" s="75"/>
      <c r="O28" s="75"/>
      <c r="P28" s="75"/>
      <c r="Q28" s="71"/>
      <c r="R28" s="82">
        <f>SUM(R22:R27)</f>
        <v>0</v>
      </c>
      <c r="S28" s="40"/>
    </row>
    <row r="29" spans="1:19" s="2" customFormat="1" ht="19.5" customHeight="1">
      <c r="A29" s="85" t="s">
        <v>69</v>
      </c>
      <c r="B29" s="86" t="s">
        <v>70</v>
      </c>
      <c r="C29" s="87"/>
      <c r="D29" s="88"/>
      <c r="E29" s="89"/>
      <c r="F29" s="90"/>
      <c r="G29" s="85" t="s">
        <v>71</v>
      </c>
      <c r="H29" s="86" t="s">
        <v>72</v>
      </c>
      <c r="I29" s="88"/>
      <c r="J29" s="91"/>
      <c r="K29" s="92"/>
      <c r="L29" s="85" t="s">
        <v>73</v>
      </c>
      <c r="M29" s="86" t="s">
        <v>74</v>
      </c>
      <c r="N29" s="87"/>
      <c r="O29" s="35"/>
      <c r="P29" s="87"/>
      <c r="Q29" s="88"/>
      <c r="R29" s="89"/>
      <c r="S29" s="90"/>
    </row>
    <row r="30" spans="1:19" s="2" customFormat="1" ht="19.5" customHeight="1">
      <c r="A30" s="93"/>
      <c r="B30" s="94"/>
      <c r="C30" s="95" t="s">
        <v>75</v>
      </c>
      <c r="D30" s="96"/>
      <c r="E30" s="96"/>
      <c r="F30" s="96"/>
      <c r="G30" s="96"/>
      <c r="H30" s="96"/>
      <c r="I30" s="96"/>
      <c r="J30" s="96"/>
      <c r="K30" s="96"/>
      <c r="L30" s="57" t="s">
        <v>76</v>
      </c>
      <c r="M30" s="97"/>
      <c r="N30" s="60" t="s">
        <v>77</v>
      </c>
      <c r="O30" s="98"/>
      <c r="P30" s="98"/>
      <c r="Q30" s="98"/>
      <c r="R30" s="99"/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78</v>
      </c>
      <c r="N31" s="103"/>
      <c r="O31" s="104" t="s">
        <v>79</v>
      </c>
      <c r="P31" s="103"/>
      <c r="Q31" s="104" t="s">
        <v>80</v>
      </c>
      <c r="R31" s="104" t="s">
        <v>81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82</v>
      </c>
      <c r="N32" s="109"/>
      <c r="O32" s="110">
        <v>15</v>
      </c>
      <c r="P32" s="177"/>
      <c r="Q32" s="177"/>
      <c r="R32" s="111"/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83</v>
      </c>
      <c r="N33" s="114"/>
      <c r="O33" s="115">
        <v>21</v>
      </c>
      <c r="P33" s="178">
        <f>E28+R28</f>
        <v>0</v>
      </c>
      <c r="Q33" s="178"/>
      <c r="R33" s="116">
        <f>P33*0.21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84</v>
      </c>
      <c r="N34" s="120"/>
      <c r="O34" s="121"/>
      <c r="P34" s="120"/>
      <c r="Q34" s="122"/>
      <c r="R34" s="123">
        <f>P33+R33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85</v>
      </c>
      <c r="M35" s="126"/>
      <c r="N35" s="127" t="s">
        <v>86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87</v>
      </c>
      <c r="N36" s="132"/>
      <c r="O36" s="132"/>
      <c r="P36" s="132"/>
      <c r="Q36" s="132"/>
      <c r="R36" s="133"/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88</v>
      </c>
      <c r="N37" s="132"/>
      <c r="O37" s="132"/>
      <c r="P37" s="132"/>
      <c r="Q37" s="132"/>
      <c r="R37" s="133"/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89</v>
      </c>
      <c r="N38" s="139"/>
      <c r="O38" s="139"/>
      <c r="P38" s="139"/>
      <c r="Q38" s="139"/>
      <c r="R38" s="140"/>
      <c r="S38" s="141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300" verticalDpi="300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F9" sqref="F9"/>
    </sheetView>
  </sheetViews>
  <sheetFormatPr defaultColWidth="10.5" defaultRowHeight="12" customHeight="1"/>
  <cols>
    <col min="1" max="1" width="3.83203125" style="170" customWidth="1"/>
    <col min="2" max="2" width="15.5" style="171" customWidth="1"/>
    <col min="3" max="3" width="49.83203125" style="171" customWidth="1"/>
    <col min="4" max="4" width="5.5" style="171" customWidth="1"/>
    <col min="5" max="5" width="11.33203125" style="172" customWidth="1"/>
    <col min="6" max="6" width="13.33203125" style="173" customWidth="1"/>
    <col min="7" max="7" width="17.83203125" style="173" customWidth="1"/>
    <col min="8" max="16384" width="10.5" style="2" customWidth="1"/>
  </cols>
  <sheetData>
    <row r="1" spans="1:7" ht="27.75" customHeight="1">
      <c r="A1" s="200" t="s">
        <v>90</v>
      </c>
      <c r="B1" s="200"/>
      <c r="C1" s="200"/>
      <c r="D1" s="200"/>
      <c r="E1" s="200"/>
      <c r="F1" s="200"/>
      <c r="G1" s="200"/>
    </row>
    <row r="2" spans="1:7" ht="12.75" customHeight="1">
      <c r="A2" s="142" t="s">
        <v>91</v>
      </c>
      <c r="B2" s="142"/>
      <c r="C2" s="142"/>
      <c r="D2" s="142"/>
      <c r="E2" s="142"/>
      <c r="F2" s="142"/>
      <c r="G2" s="142"/>
    </row>
    <row r="3" spans="1:7" ht="12.75" customHeight="1">
      <c r="A3" s="142" t="s">
        <v>92</v>
      </c>
      <c r="B3" s="142"/>
      <c r="C3" s="142"/>
      <c r="D3" s="142"/>
      <c r="E3" s="142"/>
      <c r="F3" s="142"/>
      <c r="G3" s="142"/>
    </row>
    <row r="4" spans="1:7" ht="13.5" customHeight="1">
      <c r="A4" s="143"/>
      <c r="B4" s="142"/>
      <c r="C4" s="143"/>
      <c r="D4" s="142"/>
      <c r="E4" s="142"/>
      <c r="F4" s="142"/>
      <c r="G4" s="142"/>
    </row>
    <row r="5" spans="1:7" ht="6.75" customHeight="1">
      <c r="A5" s="144"/>
      <c r="B5" s="145"/>
      <c r="C5" s="146"/>
      <c r="D5" s="145"/>
      <c r="E5" s="147"/>
      <c r="F5" s="148"/>
      <c r="G5" s="148"/>
    </row>
    <row r="6" spans="1:7" ht="12.75" customHeight="1">
      <c r="A6" s="149" t="s">
        <v>93</v>
      </c>
      <c r="B6" s="149"/>
      <c r="C6" s="149"/>
      <c r="D6" s="149"/>
      <c r="E6" s="149"/>
      <c r="F6" s="149"/>
      <c r="G6" s="149"/>
    </row>
    <row r="7" spans="1:6" ht="12.75" customHeight="1">
      <c r="A7" s="149" t="s">
        <v>94</v>
      </c>
      <c r="B7" s="149"/>
      <c r="C7" s="149"/>
      <c r="D7" s="149"/>
      <c r="E7" s="149"/>
      <c r="F7" s="149" t="s">
        <v>137</v>
      </c>
    </row>
    <row r="8" spans="1:6" ht="12.75" customHeight="1">
      <c r="A8" s="149" t="s">
        <v>95</v>
      </c>
      <c r="B8" s="150"/>
      <c r="C8" s="150"/>
      <c r="D8" s="150"/>
      <c r="E8" s="151"/>
      <c r="F8" s="149" t="s">
        <v>138</v>
      </c>
    </row>
    <row r="9" spans="1:7" ht="6.75" customHeight="1">
      <c r="A9" s="152"/>
      <c r="B9" s="152"/>
      <c r="C9" s="152"/>
      <c r="D9" s="152"/>
      <c r="E9" s="152"/>
      <c r="F9" s="152"/>
      <c r="G9" s="152"/>
    </row>
    <row r="10" spans="1:7" ht="28.5" customHeight="1">
      <c r="A10" s="153" t="s">
        <v>96</v>
      </c>
      <c r="B10" s="153" t="s">
        <v>97</v>
      </c>
      <c r="C10" s="153" t="s">
        <v>98</v>
      </c>
      <c r="D10" s="153" t="s">
        <v>99</v>
      </c>
      <c r="E10" s="153" t="s">
        <v>100</v>
      </c>
      <c r="F10" s="153" t="s">
        <v>101</v>
      </c>
      <c r="G10" s="153" t="s">
        <v>102</v>
      </c>
    </row>
    <row r="11" spans="1:7" ht="12.75" customHeight="1" hidden="1">
      <c r="A11" s="153" t="s">
        <v>33</v>
      </c>
      <c r="B11" s="153" t="s">
        <v>40</v>
      </c>
      <c r="C11" s="153" t="s">
        <v>46</v>
      </c>
      <c r="D11" s="153" t="s">
        <v>52</v>
      </c>
      <c r="E11" s="153" t="s">
        <v>56</v>
      </c>
      <c r="F11" s="153" t="s">
        <v>60</v>
      </c>
      <c r="G11" s="153" t="s">
        <v>63</v>
      </c>
    </row>
    <row r="12" spans="1:7" ht="5.25" customHeight="1">
      <c r="A12" s="152"/>
      <c r="B12" s="152"/>
      <c r="C12" s="152"/>
      <c r="D12" s="152"/>
      <c r="E12" s="152"/>
      <c r="F12" s="152"/>
      <c r="G12" s="152"/>
    </row>
    <row r="13" spans="1:7" ht="30.75" customHeight="1">
      <c r="A13" s="154"/>
      <c r="B13" s="155" t="s">
        <v>34</v>
      </c>
      <c r="C13" s="155" t="s">
        <v>103</v>
      </c>
      <c r="D13" s="155"/>
      <c r="E13" s="156"/>
      <c r="F13" s="157"/>
      <c r="G13" s="157">
        <f>G14</f>
        <v>0</v>
      </c>
    </row>
    <row r="14" spans="1:7" ht="28.5" customHeight="1">
      <c r="A14" s="158"/>
      <c r="B14" s="159" t="s">
        <v>104</v>
      </c>
      <c r="C14" s="159" t="s">
        <v>105</v>
      </c>
      <c r="D14" s="159"/>
      <c r="E14" s="160"/>
      <c r="F14" s="161"/>
      <c r="G14" s="161">
        <f>SUM(G15:G17)</f>
        <v>0</v>
      </c>
    </row>
    <row r="15" spans="1:7" ht="24" customHeight="1">
      <c r="A15" s="162">
        <v>2</v>
      </c>
      <c r="B15" s="163" t="s">
        <v>106</v>
      </c>
      <c r="C15" s="163" t="s">
        <v>107</v>
      </c>
      <c r="D15" s="163" t="s">
        <v>108</v>
      </c>
      <c r="E15" s="164">
        <v>4.395</v>
      </c>
      <c r="F15" s="165"/>
      <c r="G15" s="165">
        <f>E15*F15</f>
        <v>0</v>
      </c>
    </row>
    <row r="16" spans="1:7" ht="24" customHeight="1">
      <c r="A16" s="162">
        <v>3</v>
      </c>
      <c r="B16" s="163" t="s">
        <v>109</v>
      </c>
      <c r="C16" s="163" t="s">
        <v>110</v>
      </c>
      <c r="D16" s="163" t="s">
        <v>108</v>
      </c>
      <c r="E16" s="164">
        <v>4.395</v>
      </c>
      <c r="F16" s="165"/>
      <c r="G16" s="165">
        <f>E16*F16</f>
        <v>0</v>
      </c>
    </row>
    <row r="17" spans="1:7" ht="24" customHeight="1">
      <c r="A17" s="162">
        <v>4</v>
      </c>
      <c r="B17" s="163" t="s">
        <v>111</v>
      </c>
      <c r="C17" s="163" t="s">
        <v>112</v>
      </c>
      <c r="D17" s="163" t="s">
        <v>108</v>
      </c>
      <c r="E17" s="164">
        <v>87.9</v>
      </c>
      <c r="F17" s="165"/>
      <c r="G17" s="165">
        <f>E17*F17</f>
        <v>0</v>
      </c>
    </row>
    <row r="18" spans="1:7" ht="30.75" customHeight="1">
      <c r="A18" s="154"/>
      <c r="B18" s="155" t="s">
        <v>47</v>
      </c>
      <c r="C18" s="155" t="s">
        <v>113</v>
      </c>
      <c r="D18" s="155"/>
      <c r="E18" s="156"/>
      <c r="F18" s="157"/>
      <c r="G18" s="157">
        <f>G19+G23</f>
        <v>0</v>
      </c>
    </row>
    <row r="19" spans="1:7" ht="28.5" customHeight="1">
      <c r="A19" s="158"/>
      <c r="B19" s="159" t="s">
        <v>114</v>
      </c>
      <c r="C19" s="159" t="s">
        <v>115</v>
      </c>
      <c r="D19" s="159"/>
      <c r="E19" s="160"/>
      <c r="F19" s="161"/>
      <c r="G19" s="161">
        <f>SUM(G20:G22)</f>
        <v>0</v>
      </c>
    </row>
    <row r="20" spans="1:7" ht="13.5" customHeight="1">
      <c r="A20" s="162">
        <v>7</v>
      </c>
      <c r="B20" s="163" t="s">
        <v>116</v>
      </c>
      <c r="C20" s="163" t="s">
        <v>117</v>
      </c>
      <c r="D20" s="163" t="s">
        <v>118</v>
      </c>
      <c r="E20" s="164">
        <v>8.3</v>
      </c>
      <c r="F20" s="165"/>
      <c r="G20" s="165">
        <f>E20*F20</f>
        <v>0</v>
      </c>
    </row>
    <row r="21" spans="1:7" ht="13.5" customHeight="1">
      <c r="A21" s="162">
        <v>5</v>
      </c>
      <c r="B21" s="163" t="s">
        <v>119</v>
      </c>
      <c r="C21" s="163" t="s">
        <v>120</v>
      </c>
      <c r="D21" s="163" t="s">
        <v>121</v>
      </c>
      <c r="E21" s="164">
        <v>625.731</v>
      </c>
      <c r="F21" s="165"/>
      <c r="G21" s="165">
        <f>E21*F21</f>
        <v>0</v>
      </c>
    </row>
    <row r="22" spans="1:7" ht="13.5" customHeight="1">
      <c r="A22" s="162">
        <v>6</v>
      </c>
      <c r="B22" s="163" t="s">
        <v>122</v>
      </c>
      <c r="C22" s="163" t="s">
        <v>123</v>
      </c>
      <c r="D22" s="163" t="s">
        <v>118</v>
      </c>
      <c r="E22" s="164">
        <v>8.3</v>
      </c>
      <c r="F22" s="165"/>
      <c r="G22" s="165">
        <f>E22*F22</f>
        <v>0</v>
      </c>
    </row>
    <row r="23" spans="1:7" ht="28.5" customHeight="1">
      <c r="A23" s="158"/>
      <c r="B23" s="159" t="s">
        <v>124</v>
      </c>
      <c r="C23" s="159" t="s">
        <v>125</v>
      </c>
      <c r="D23" s="159"/>
      <c r="E23" s="160"/>
      <c r="F23" s="161"/>
      <c r="G23" s="161">
        <f>G24</f>
        <v>0</v>
      </c>
    </row>
    <row r="24" spans="1:7" ht="13.5" customHeight="1">
      <c r="A24" s="162">
        <v>1</v>
      </c>
      <c r="B24" s="163" t="s">
        <v>126</v>
      </c>
      <c r="C24" s="163" t="s">
        <v>127</v>
      </c>
      <c r="D24" s="163" t="s">
        <v>121</v>
      </c>
      <c r="E24" s="164">
        <v>625.731</v>
      </c>
      <c r="F24" s="165"/>
      <c r="G24" s="165">
        <f>E24*F24</f>
        <v>0</v>
      </c>
    </row>
    <row r="25" spans="1:7" ht="30.75" customHeight="1">
      <c r="A25" s="154"/>
      <c r="B25" s="155" t="s">
        <v>128</v>
      </c>
      <c r="C25" s="155" t="s">
        <v>129</v>
      </c>
      <c r="D25" s="155"/>
      <c r="E25" s="156"/>
      <c r="F25" s="157"/>
      <c r="G25" s="157">
        <f>G26+G28</f>
        <v>0</v>
      </c>
    </row>
    <row r="26" spans="1:7" ht="28.5" customHeight="1">
      <c r="A26" s="158"/>
      <c r="B26" s="159" t="s">
        <v>130</v>
      </c>
      <c r="C26" s="159" t="s">
        <v>39</v>
      </c>
      <c r="D26" s="159"/>
      <c r="E26" s="160"/>
      <c r="F26" s="161"/>
      <c r="G26" s="161">
        <f>G27</f>
        <v>0</v>
      </c>
    </row>
    <row r="27" spans="1:7" ht="13.5" customHeight="1">
      <c r="A27" s="162">
        <v>8</v>
      </c>
      <c r="B27" s="163" t="s">
        <v>131</v>
      </c>
      <c r="C27" s="163" t="s">
        <v>39</v>
      </c>
      <c r="D27" s="163" t="s">
        <v>132</v>
      </c>
      <c r="E27" s="164">
        <v>1</v>
      </c>
      <c r="F27" s="165"/>
      <c r="G27" s="165">
        <f>E27*F27</f>
        <v>0</v>
      </c>
    </row>
    <row r="28" spans="1:7" ht="28.5" customHeight="1">
      <c r="A28" s="158"/>
      <c r="B28" s="159" t="s">
        <v>133</v>
      </c>
      <c r="C28" s="159" t="s">
        <v>134</v>
      </c>
      <c r="D28" s="159"/>
      <c r="E28" s="160"/>
      <c r="F28" s="161"/>
      <c r="G28" s="161">
        <f>G29</f>
        <v>0</v>
      </c>
    </row>
    <row r="29" spans="1:7" ht="13.5" customHeight="1">
      <c r="A29" s="162">
        <v>9</v>
      </c>
      <c r="B29" s="163" t="s">
        <v>135</v>
      </c>
      <c r="C29" s="163" t="s">
        <v>134</v>
      </c>
      <c r="D29" s="163" t="s">
        <v>132</v>
      </c>
      <c r="E29" s="164">
        <v>1</v>
      </c>
      <c r="F29" s="165"/>
      <c r="G29" s="165">
        <f>E29*F29</f>
        <v>0</v>
      </c>
    </row>
    <row r="30" spans="1:7" ht="30.75" customHeight="1">
      <c r="A30" s="166"/>
      <c r="B30" s="167"/>
      <c r="C30" s="167" t="s">
        <v>136</v>
      </c>
      <c r="D30" s="167"/>
      <c r="E30" s="168"/>
      <c r="F30" s="169"/>
      <c r="G30" s="169">
        <f>G25+G18+G13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 Pavlík</cp:lastModifiedBy>
  <dcterms:modified xsi:type="dcterms:W3CDTF">2023-03-23T13:01:20Z</dcterms:modified>
  <cp:category/>
  <cp:version/>
  <cp:contentType/>
  <cp:contentStatus/>
</cp:coreProperties>
</file>