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U:\Veřejné zakázky 2024\VZ Dodávky\Podlimitní\Parkovací systém Táb kasárna\Výběrko II\"/>
    </mc:Choice>
  </mc:AlternateContent>
  <xr:revisionPtr revIDLastSave="0" documentId="13_ncr:1_{3E4EAB2C-EA79-4247-9F66-63672D804C9D}" xr6:coauthVersionLast="36" xr6:coauthVersionMax="36" xr10:uidLastSave="{00000000-0000-0000-0000-000000000000}"/>
  <bookViews>
    <workbookView xWindow="0" yWindow="0" windowWidth="28800" windowHeight="12105" xr2:uid="{5AF7307B-7DB5-5F4B-B7A4-F3C03097D03E}"/>
  </bookViews>
  <sheets>
    <sheet name="Rekapitulace " sheetId="3" r:id="rId1"/>
    <sheet name="Táborská - veřejnost" sheetId="1" r:id="rId2"/>
    <sheet name="Táborská - rezidenti" sheetId="2" r:id="rId3"/>
  </sheets>
  <definedNames>
    <definedName name="_xlnm._FilterDatabase" localSheetId="1" hidden="1">'Táborská - veřejnost'!$A$3:$E$3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2" l="1"/>
  <c r="E71" i="1" l="1"/>
  <c r="E70" i="1"/>
  <c r="E64" i="1"/>
  <c r="E62" i="1"/>
  <c r="E53" i="1"/>
  <c r="E57" i="1"/>
  <c r="E55" i="1"/>
  <c r="E42" i="1"/>
  <c r="E41" i="1"/>
  <c r="E40" i="1"/>
  <c r="E43" i="1" s="1"/>
  <c r="E52" i="2"/>
  <c r="E50" i="2"/>
  <c r="E48" i="2"/>
  <c r="E47" i="2"/>
  <c r="E45" i="2"/>
  <c r="E39" i="2"/>
  <c r="E38" i="2"/>
  <c r="E72" i="1"/>
  <c r="E69" i="1"/>
  <c r="E68" i="1"/>
  <c r="E67" i="1"/>
  <c r="E46" i="2" l="1"/>
  <c r="E33" i="2" l="1"/>
  <c r="E32" i="2"/>
  <c r="E31" i="2"/>
  <c r="E30" i="2"/>
  <c r="E29" i="2"/>
  <c r="E25" i="2"/>
  <c r="E24" i="2"/>
  <c r="E23" i="2"/>
  <c r="E22" i="2"/>
  <c r="E21" i="2"/>
  <c r="E20" i="2"/>
  <c r="E19" i="2"/>
  <c r="E18" i="2"/>
  <c r="E13" i="2"/>
  <c r="E12" i="2"/>
  <c r="E49" i="2"/>
  <c r="E43" i="2"/>
  <c r="E37" i="2"/>
  <c r="E17" i="2"/>
  <c r="E6" i="2"/>
  <c r="E7" i="2"/>
  <c r="E8" i="2"/>
  <c r="E9" i="2"/>
  <c r="E10" i="2"/>
  <c r="E11" i="2"/>
  <c r="E5" i="2"/>
  <c r="E19" i="1"/>
  <c r="E20" i="1"/>
  <c r="E21" i="1"/>
  <c r="E22" i="1"/>
  <c r="E23" i="1"/>
  <c r="E24" i="1"/>
  <c r="E25" i="1"/>
  <c r="E26" i="1"/>
  <c r="E27" i="1"/>
  <c r="E28" i="1"/>
  <c r="E33" i="1"/>
  <c r="E34" i="1"/>
  <c r="E35" i="1"/>
  <c r="E36" i="1"/>
  <c r="E47" i="1"/>
  <c r="E48" i="1"/>
  <c r="E49" i="1"/>
  <c r="E50" i="1"/>
  <c r="E51" i="1"/>
  <c r="E52" i="1"/>
  <c r="E54" i="1"/>
  <c r="E56" i="1"/>
  <c r="E65" i="1"/>
  <c r="E66" i="1"/>
  <c r="E61" i="1"/>
  <c r="E46" i="1"/>
  <c r="E32" i="1"/>
  <c r="E18" i="1"/>
  <c r="E5" i="1"/>
  <c r="E6" i="1"/>
  <c r="E7" i="1"/>
  <c r="E8" i="1"/>
  <c r="E9" i="1"/>
  <c r="E10" i="1"/>
  <c r="E11" i="1"/>
  <c r="E12" i="1"/>
  <c r="E13" i="1"/>
  <c r="E14" i="1"/>
  <c r="E4" i="1"/>
  <c r="E73" i="1" l="1"/>
  <c r="E53" i="2"/>
  <c r="E40" i="2"/>
  <c r="E14" i="2"/>
  <c r="E26" i="2"/>
  <c r="E34" i="2"/>
  <c r="E29" i="1"/>
  <c r="E15" i="1"/>
  <c r="E37" i="1"/>
  <c r="E58" i="1"/>
  <c r="E2" i="2" l="1"/>
  <c r="C5" i="3"/>
  <c r="E1" i="1"/>
  <c r="C3" i="3" s="1"/>
  <c r="C7" i="3" l="1"/>
  <c r="C8" i="3" s="1"/>
  <c r="C9" i="3" s="1"/>
</calcChain>
</file>

<file path=xl/sharedStrings.xml><?xml version="1.0" encoding="utf-8"?>
<sst xmlns="http://schemas.openxmlformats.org/spreadsheetml/2006/main" count="256" uniqueCount="75">
  <si>
    <t>popis</t>
  </si>
  <si>
    <t>druh položky</t>
  </si>
  <si>
    <t>SUMA</t>
  </si>
  <si>
    <t>Závory</t>
  </si>
  <si>
    <t>SPZ - řešení</t>
  </si>
  <si>
    <t>Ostatní</t>
  </si>
  <si>
    <t xml:space="preserve">Řešení SONET pro kreditní karty pro sloupky. 
All in One: PinPad na display, Čtečka karet NFC / RFID modul </t>
  </si>
  <si>
    <t>Hlasové dorozumívací zařízení</t>
  </si>
  <si>
    <t>rozšiřující rozhraní pro další systémové prvky (USB/seriál, čtečka125kHZ+13,5MHz Mifare + EM4100 spolu s  provozní licencí)</t>
  </si>
  <si>
    <t>Vyhřívání stojanu do -20C</t>
  </si>
  <si>
    <t>Kódovací jednotka se zabudovaným 1D skenerem čárového kódu, termotiskárnou 300dpi, řídící jednotkou a nožem s příjmem z jednoho zásobníku</t>
  </si>
  <si>
    <t>Základní tělo závory (bez ramena), 2 mil cyklů</t>
  </si>
  <si>
    <t>Kódovací jednotka pro práci s lístky zabudovaným 1D skenerem čárového kódu, termotiskárnou 300dpi, řídící jednotky a nožem s příjmem z jednoho zásobníku</t>
  </si>
  <si>
    <t>Vyhřívání automatu - topení do -20C</t>
  </si>
  <si>
    <t>Skener čárového a QR kódu</t>
  </si>
  <si>
    <t>Řešení SONET pro kreditní karty pro skiosk Smart. 
All in One: PinPad na display, Čtečka karet a NFC / RFID modul včetně</t>
  </si>
  <si>
    <t>počet</t>
  </si>
  <si>
    <t>j.c.</t>
  </si>
  <si>
    <t>Celkem</t>
  </si>
  <si>
    <t>Parkování Táborská kasárna - veřejnost</t>
  </si>
  <si>
    <t>Parkování Táborská kasárna - rezidenti</t>
  </si>
  <si>
    <t>Celkem bez DPH</t>
  </si>
  <si>
    <t>DPH 21 %</t>
  </si>
  <si>
    <t>Celkem včetně DPH</t>
  </si>
  <si>
    <t>Uchazeč :</t>
  </si>
  <si>
    <t>Dne :</t>
  </si>
  <si>
    <t>Vjezdový stojan</t>
  </si>
  <si>
    <t>Výjezdový stojan</t>
  </si>
  <si>
    <t xml:space="preserve">Vjezdový stojan </t>
  </si>
  <si>
    <t xml:space="preserve">Výjezdový stojan </t>
  </si>
  <si>
    <t>Pokladna</t>
  </si>
  <si>
    <t>Grafický display 6 až 8"</t>
  </si>
  <si>
    <t>RFID čtečka 13 MHz, ISO 15693</t>
  </si>
  <si>
    <t>Mincovní systém včetně oddělovače mincí, testeru mincí, 4 hopry s kapacitou 250 mincí, "mezipokladna" pro mince přijaté navíc</t>
  </si>
  <si>
    <t>Operační systém</t>
  </si>
  <si>
    <t>Grafický display 6-8"</t>
  </si>
  <si>
    <t xml:space="preserve">Vjezdový sloupek </t>
  </si>
  <si>
    <t>Rozšiřující rozhraní pro další systémové prvky (USB/seriál, čtečka125kHZ+13,5MHz Mifare + EM4100)</t>
  </si>
  <si>
    <t>Chlazení stojanu</t>
  </si>
  <si>
    <t>Příprava pro dvojíté zásobníky lístků</t>
  </si>
  <si>
    <t>Grafický display 6" až 8"</t>
  </si>
  <si>
    <t>Obrysové světelné zvýraznění stojanu</t>
  </si>
  <si>
    <t>Rozšiřující rozhraní pro systémové prvky</t>
  </si>
  <si>
    <t>Signalizace (např. zelená šipka / červený terčík)</t>
  </si>
  <si>
    <t>Dohledové kamery na vjezdový a výjezdový sloupek + platební automat</t>
  </si>
  <si>
    <t xml:space="preserve">Značka s ukazetelem obsazenosti </t>
  </si>
  <si>
    <t xml:space="preserve">Indukční cívky na vjezd a výjezd </t>
  </si>
  <si>
    <t xml:space="preserve">Zdroj napájení </t>
  </si>
  <si>
    <t>Dokumentace skutečného provedení, revize, zkoušky, atesty</t>
  </si>
  <si>
    <t>KPL</t>
  </si>
  <si>
    <t>KS</t>
  </si>
  <si>
    <t xml:space="preserve">IR přisvětlení </t>
  </si>
  <si>
    <t>Integrace do Karty občana</t>
  </si>
  <si>
    <t>Příprava na migraci - cloudové řešení serveru a a aplikací</t>
  </si>
  <si>
    <t>Dohledové kamery na vjezd, výjezd, pokladnu</t>
  </si>
  <si>
    <t>Sloupek pro umístění kamer</t>
  </si>
  <si>
    <t xml:space="preserve">Kamery: Rozlišení min. 4MP, IR viditelná délka min. 25m, přepínání den-noc, detekce pohybu, úhel záběru min. 115o, IP66, kovové nebo hliníkové tělo kamery, rozlišení min. 2560*1440p, minimální počet snímků za sekundu: 25d, komunikační protokol min. IPv4 (preferujeme IPv6), TCP/IP, ověření přihlášení přes HTTPS (SSL), ovládání v českém jazyce. Prokázání splnění norem NIS2, případně NDAA, závazek k plnění normy CRA. </t>
  </si>
  <si>
    <t xml:space="preserve">Záznamové zařízení: kapacita na 5 dnů záznamu, 512GB disk, vzdálený přístup, zpětné přehrávání, on-line dohled. Minimální rozlišení 2560/1440p. Zaznamenávání metadat o záznamech pohybu v záznamové oblasti kamerou. </t>
  </si>
  <si>
    <t>SPZ kamera s duálním senzorem umístěná ve sloupku v provedení antivandal. vysoká kvalita obrazu, min. 4 Mpx</t>
  </si>
  <si>
    <t>Podsvícené, vylamovací rameno závory - malé 3m</t>
  </si>
  <si>
    <t xml:space="preserve">Ostatní 
</t>
  </si>
  <si>
    <t xml:space="preserve">Výjezdový stojan, RAL 9022 </t>
  </si>
  <si>
    <t>Přijímač bankovek s funkcí mezipokladny pro 2 nominální hodnoty.</t>
  </si>
  <si>
    <t>Chlazení automatu</t>
  </si>
  <si>
    <t>Automatická regulace jasu</t>
  </si>
  <si>
    <t>integrace do systému Smart4city</t>
  </si>
  <si>
    <t>Podsvícené vylamovací rameno závory - malé 3m</t>
  </si>
  <si>
    <t>SPZ kamera s duálním senzorem umístěná ve sloupku v provedení antivandal,vysoká kvalita obrazu, min. 4 Mpx</t>
  </si>
  <si>
    <t>Integrace do Karty občana, SPEL</t>
  </si>
  <si>
    <t>Instalace, propojení do aplikace, webové rozhraní, oživení, zaškolení, zkušební provoz</t>
  </si>
  <si>
    <t xml:space="preserve"> </t>
  </si>
  <si>
    <t>Základní tělo automatu - multifunkční platební a lístková stanice (RFID a čárový kód). Uživatelsky intuitivní ovládání a interakce. Základní jednotka s min. 10" dotykový displejem. Zásobník lístků s kapacitou 4000 - 14 000 lístků. Obsahuje alarmsystémem + sirénu, interkom (mikrofon a reporoduktor), UPS na 5min, bezpečnostní 2 klíče pro přístup do pokladny. Silné zabezpečení proti vniknutí do pokladny (páčidlo, šroubováky, kladiva, atd..) Doporučené rozměry Výška automatu 1700 - 1800mm, šířka automatu 750-820mm,Barvy: přední panel RAL7021, tělo pokladny, stojan RAL 9022 včetně přístřešku.</t>
  </si>
  <si>
    <t>Roční servisní prohlídka - pravidelná roční kontrola + základní seřízení</t>
  </si>
  <si>
    <t>Integrace do dohledového  systému  (střediska) , vzdálené ovládání (API)</t>
  </si>
  <si>
    <t>Integrace do dohledového systému (střediska), vzdálené ovládání (API)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</si>
</sst>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_-* #,##0.00\ [$€-1]_-;\-* #,##0.00\ [$€-1]_-;_-* &quot;-&quot;??\ [$€-1]_-;_-@_-"/>
    <numFmt numFmtId="166" formatCode="_-* #,##0.00\ [$Kč-405]_-;\-* #,##0.00\ [$Kč-405]_-;_-* &quot;-&quot;??\ [$Kč-405]_-;_-@_-"/>
    <numFmt numFmtId="167" formatCode="_-* #,##0\ &quot;Kč&quot;_-;\-* #,##0\ &quot;Kč&quot;_-;_-* &quot;-&quot;??\ &quot;Kč&quot;_-;_-@_-"/>
    <numFmt numFmtId="168" formatCode="_-* #,##0\ [$Kč-405]_-;\-* #,##0\ [$Kč-405]_-;_-* &quot;-&quot;??\ [$Kč-405]_-;_-@_-"/>
    <numFmt numFmtId="169" formatCode="#,##0\ &quot;Kč&quot;"/>
  </numFmts>
  <fonts count="13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color theme="0"/>
      <name val="Aptos Narrow"/>
      <family val="2"/>
      <charset val="238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charset val="238"/>
    </font>
    <font>
      <sz val="12"/>
      <color theme="1"/>
      <name val="Arial"/>
      <family val="2"/>
    </font>
    <font>
      <sz val="8"/>
      <name val="Aptos Narrow"/>
      <family val="2"/>
      <charset val="238"/>
      <scheme val="minor"/>
    </font>
    <font>
      <b/>
      <sz val="12"/>
      <color theme="1"/>
      <name val="Aptos Narrow"/>
      <charset val="238"/>
      <scheme val="minor"/>
    </font>
    <font>
      <b/>
      <sz val="16"/>
      <color theme="1"/>
      <name val="Aptos Narrow"/>
      <charset val="238"/>
      <scheme val="minor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3" borderId="0" applyNumberFormat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49" fontId="6" fillId="4" borderId="2" xfId="2" applyNumberFormat="1" applyFont="1" applyFill="1" applyBorder="1" applyAlignment="1">
      <alignment horizontal="center"/>
    </xf>
    <xf numFmtId="166" fontId="7" fillId="4" borderId="2" xfId="3" applyNumberFormat="1" applyFont="1" applyFill="1" applyBorder="1" applyAlignment="1">
      <alignment horizontal="center" vertical="center"/>
    </xf>
    <xf numFmtId="165" fontId="5" fillId="5" borderId="3" xfId="1" applyNumberFormat="1" applyFont="1" applyFill="1" applyBorder="1" applyAlignment="1">
      <alignment horizontal="center" vertical="center" wrapText="1"/>
    </xf>
    <xf numFmtId="165" fontId="3" fillId="6" borderId="4" xfId="1" applyNumberFormat="1" applyFont="1" applyFill="1" applyBorder="1" applyAlignment="1">
      <alignment horizontal="center" vertical="center" wrapText="1"/>
    </xf>
    <xf numFmtId="165" fontId="8" fillId="6" borderId="5" xfId="1" applyNumberFormat="1" applyFont="1" applyFill="1" applyBorder="1" applyAlignment="1">
      <alignment horizontal="center" vertical="center" wrapText="1"/>
    </xf>
    <xf numFmtId="165" fontId="3" fillId="6" borderId="6" xfId="1" applyNumberFormat="1" applyFont="1" applyFill="1" applyBorder="1" applyAlignment="1">
      <alignment horizontal="center" vertical="center" wrapText="1"/>
    </xf>
    <xf numFmtId="165" fontId="5" fillId="6" borderId="7" xfId="1" applyNumberFormat="1" applyFont="1" applyFill="1" applyBorder="1" applyAlignment="1">
      <alignment horizontal="center" vertical="center" wrapText="1"/>
    </xf>
    <xf numFmtId="0" fontId="3" fillId="0" borderId="8" xfId="4" applyFont="1" applyBorder="1" applyAlignment="1">
      <alignment horizontal="left" vertical="top" wrapText="1"/>
    </xf>
    <xf numFmtId="0" fontId="6" fillId="0" borderId="8" xfId="4" applyFont="1" applyBorder="1" applyAlignment="1">
      <alignment horizontal="center" vertical="top" wrapText="1"/>
    </xf>
    <xf numFmtId="166" fontId="3" fillId="0" borderId="9" xfId="0" applyNumberFormat="1" applyFont="1" applyBorder="1" applyAlignment="1">
      <alignment horizontal="center" vertical="center"/>
    </xf>
    <xf numFmtId="0" fontId="3" fillId="0" borderId="10" xfId="4" applyFont="1" applyBorder="1" applyAlignment="1">
      <alignment horizontal="left" vertical="top" wrapText="1"/>
    </xf>
    <xf numFmtId="0" fontId="3" fillId="8" borderId="11" xfId="0" applyFont="1" applyFill="1" applyBorder="1" applyAlignment="1">
      <alignment horizontal="left" vertical="center" wrapText="1"/>
    </xf>
    <xf numFmtId="0" fontId="6" fillId="8" borderId="12" xfId="4" applyFont="1" applyFill="1" applyBorder="1" applyAlignment="1">
      <alignment horizontal="center" vertical="center" wrapText="1"/>
    </xf>
    <xf numFmtId="44" fontId="5" fillId="8" borderId="1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6" fillId="0" borderId="14" xfId="4" applyFont="1" applyBorder="1" applyAlignment="1">
      <alignment horizontal="center" vertical="center" wrapText="1"/>
    </xf>
    <xf numFmtId="44" fontId="5" fillId="0" borderId="13" xfId="1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8" xfId="4" applyFont="1" applyBorder="1" applyAlignment="1" applyProtection="1">
      <alignment horizontal="left" vertical="top" wrapText="1"/>
      <protection locked="0"/>
    </xf>
    <xf numFmtId="0" fontId="3" fillId="4" borderId="0" xfId="0" applyFont="1" applyFill="1"/>
    <xf numFmtId="167" fontId="5" fillId="8" borderId="15" xfId="1" applyNumberFormat="1" applyFont="1" applyFill="1" applyBorder="1" applyAlignment="1">
      <alignment horizontal="center" vertical="center" wrapText="1"/>
    </xf>
    <xf numFmtId="165" fontId="5" fillId="5" borderId="4" xfId="1" applyNumberFormat="1" applyFont="1" applyFill="1" applyBorder="1" applyAlignment="1">
      <alignment horizontal="center" vertical="center" wrapText="1"/>
    </xf>
    <xf numFmtId="165" fontId="5" fillId="5" borderId="6" xfId="1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166" fontId="5" fillId="8" borderId="15" xfId="1" applyNumberFormat="1" applyFont="1" applyFill="1" applyBorder="1" applyAlignment="1">
      <alignment horizontal="center" vertical="center" wrapText="1"/>
    </xf>
    <xf numFmtId="0" fontId="6" fillId="8" borderId="11" xfId="4" applyFont="1" applyFill="1" applyBorder="1" applyAlignment="1">
      <alignment horizontal="center" vertical="center" wrapText="1"/>
    </xf>
    <xf numFmtId="168" fontId="5" fillId="8" borderId="15" xfId="1" applyNumberFormat="1" applyFont="1" applyFill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top" wrapText="1"/>
    </xf>
    <xf numFmtId="0" fontId="3" fillId="0" borderId="13" xfId="0" applyFont="1" applyBorder="1"/>
    <xf numFmtId="165" fontId="5" fillId="6" borderId="5" xfId="1" applyNumberFormat="1" applyFont="1" applyFill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top" wrapText="1"/>
    </xf>
    <xf numFmtId="0" fontId="3" fillId="7" borderId="0" xfId="0" applyFont="1" applyFill="1"/>
    <xf numFmtId="0" fontId="3" fillId="8" borderId="17" xfId="0" applyFont="1" applyFill="1" applyBorder="1" applyAlignment="1">
      <alignment horizontal="left" vertical="center" wrapText="1"/>
    </xf>
    <xf numFmtId="0" fontId="6" fillId="8" borderId="17" xfId="4" applyFont="1" applyFill="1" applyBorder="1" applyAlignment="1">
      <alignment horizontal="center" vertical="center" wrapText="1"/>
    </xf>
    <xf numFmtId="168" fontId="5" fillId="8" borderId="18" xfId="1" applyNumberFormat="1" applyFont="1" applyFill="1" applyBorder="1" applyAlignment="1">
      <alignment horizontal="center" vertical="center" wrapText="1"/>
    </xf>
    <xf numFmtId="165" fontId="8" fillId="6" borderId="19" xfId="1" applyNumberFormat="1" applyFont="1" applyFill="1" applyBorder="1" applyAlignment="1">
      <alignment horizontal="center" vertical="center" wrapText="1"/>
    </xf>
    <xf numFmtId="0" fontId="6" fillId="0" borderId="20" xfId="4" applyFont="1" applyBorder="1" applyAlignment="1">
      <alignment horizontal="center" vertical="top" wrapText="1"/>
    </xf>
    <xf numFmtId="0" fontId="6" fillId="8" borderId="21" xfId="4" applyFont="1" applyFill="1" applyBorder="1" applyAlignment="1">
      <alignment horizontal="center" vertical="center" wrapText="1"/>
    </xf>
    <xf numFmtId="0" fontId="6" fillId="8" borderId="22" xfId="4" applyFont="1" applyFill="1" applyBorder="1" applyAlignment="1">
      <alignment horizontal="center" vertical="center" wrapText="1"/>
    </xf>
    <xf numFmtId="0" fontId="6" fillId="8" borderId="23" xfId="4" applyFont="1" applyFill="1" applyBorder="1" applyAlignment="1">
      <alignment horizontal="center" vertical="center" wrapText="1"/>
    </xf>
    <xf numFmtId="0" fontId="5" fillId="0" borderId="20" xfId="4" applyFont="1" applyBorder="1" applyAlignment="1">
      <alignment horizontal="center" vertical="top" wrapText="1"/>
    </xf>
    <xf numFmtId="0" fontId="6" fillId="8" borderId="24" xfId="4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25" xfId="0" applyFont="1" applyBorder="1" applyAlignment="1">
      <alignment horizontal="left"/>
    </xf>
    <xf numFmtId="169" fontId="0" fillId="0" borderId="0" xfId="0" applyNumberFormat="1"/>
    <xf numFmtId="169" fontId="10" fillId="0" borderId="0" xfId="0" applyNumberFormat="1" applyFont="1"/>
    <xf numFmtId="44" fontId="0" fillId="9" borderId="0" xfId="0" applyNumberFormat="1" applyFill="1"/>
    <xf numFmtId="0" fontId="5" fillId="0" borderId="13" xfId="4" applyFont="1" applyBorder="1" applyAlignment="1">
      <alignment horizontal="center" vertical="top" wrapText="1"/>
    </xf>
    <xf numFmtId="0" fontId="5" fillId="0" borderId="16" xfId="4" applyFont="1" applyBorder="1" applyAlignment="1">
      <alignment horizontal="center" vertical="top" wrapText="1"/>
    </xf>
    <xf numFmtId="166" fontId="3" fillId="0" borderId="2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8" xfId="4" applyFont="1" applyFill="1" applyBorder="1" applyAlignment="1">
      <alignment horizontal="left" vertical="top" wrapText="1"/>
    </xf>
    <xf numFmtId="0" fontId="5" fillId="0" borderId="8" xfId="4" applyFont="1" applyFill="1" applyBorder="1" applyAlignment="1">
      <alignment horizontal="center" vertical="top" wrapText="1"/>
    </xf>
    <xf numFmtId="0" fontId="5" fillId="0" borderId="20" xfId="4" applyFont="1" applyFill="1" applyBorder="1" applyAlignment="1">
      <alignment horizontal="center" vertical="top" wrapText="1"/>
    </xf>
    <xf numFmtId="0" fontId="12" fillId="0" borderId="8" xfId="0" applyFont="1" applyBorder="1"/>
    <xf numFmtId="0" fontId="11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</cellXfs>
  <cellStyles count="7">
    <cellStyle name="Komma 3" xfId="6" xr:uid="{5545AED9-1E0C-BB45-904C-233A8E2B163E}"/>
    <cellStyle name="Měna" xfId="1" builtinId="4"/>
    <cellStyle name="Normální" xfId="0" builtinId="0"/>
    <cellStyle name="Poznámka" xfId="2" builtinId="10"/>
    <cellStyle name="Standard 4" xfId="4" xr:uid="{B3BEC47A-C697-4D4B-B82D-93C872A7FC0F}"/>
    <cellStyle name="Standard_neue preisliste" xfId="5" xr:uid="{8B4FB894-50F8-E446-A2F2-FB0CD888E6D9}"/>
    <cellStyle name="Zvýraznění 6" xfId="3" builtin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CC49-9AF9-428B-A52B-FA119829DE1D}">
  <sheetPr>
    <pageSetUpPr fitToPage="1"/>
  </sheetPr>
  <dimension ref="B3:C20"/>
  <sheetViews>
    <sheetView tabSelected="1" workbookViewId="0">
      <selection activeCell="C7" sqref="C7"/>
    </sheetView>
  </sheetViews>
  <sheetFormatPr defaultRowHeight="15"/>
  <cols>
    <col min="1" max="1" width="3.88671875" customWidth="1"/>
    <col min="2" max="2" width="55.44140625" customWidth="1"/>
    <col min="3" max="3" width="11.21875" style="49" customWidth="1"/>
  </cols>
  <sheetData>
    <row r="3" spans="2:3" ht="20.25">
      <c r="B3" s="47" t="s">
        <v>19</v>
      </c>
      <c r="C3" s="49">
        <f>SUM('Táborská - veřejnost'!E1)</f>
        <v>0</v>
      </c>
    </row>
    <row r="5" spans="2:3" ht="20.25">
      <c r="B5" s="48" t="s">
        <v>20</v>
      </c>
      <c r="C5" s="49">
        <f>SUM('Táborská - rezidenti'!E2)</f>
        <v>0</v>
      </c>
    </row>
    <row r="7" spans="2:3">
      <c r="B7" t="s">
        <v>21</v>
      </c>
      <c r="C7" s="49">
        <f>SUM(C3:C5)</f>
        <v>0</v>
      </c>
    </row>
    <row r="8" spans="2:3">
      <c r="B8" t="s">
        <v>22</v>
      </c>
      <c r="C8" s="49">
        <f>SUM(C7*0.21)</f>
        <v>0</v>
      </c>
    </row>
    <row r="9" spans="2:3" s="45" customFormat="1" ht="15.75">
      <c r="B9" s="45" t="s">
        <v>23</v>
      </c>
      <c r="C9" s="50">
        <f>SUM(C7:C8)</f>
        <v>0</v>
      </c>
    </row>
    <row r="13" spans="2:3">
      <c r="B13" t="s">
        <v>24</v>
      </c>
    </row>
    <row r="20" spans="2:2">
      <c r="B20" t="s">
        <v>25</v>
      </c>
    </row>
  </sheetData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591F0-60D0-914B-9205-196B040FD469}">
  <sheetPr>
    <pageSetUpPr fitToPage="1"/>
  </sheetPr>
  <dimension ref="A1:E73"/>
  <sheetViews>
    <sheetView topLeftCell="A58" zoomScale="90" zoomScaleNormal="90" workbookViewId="0">
      <selection activeCell="A68" sqref="A68"/>
    </sheetView>
  </sheetViews>
  <sheetFormatPr defaultColWidth="11.44140625" defaultRowHeight="15"/>
  <cols>
    <col min="1" max="1" width="65.33203125" customWidth="1"/>
    <col min="5" max="5" width="20.33203125" customWidth="1"/>
  </cols>
  <sheetData>
    <row r="1" spans="1:5" ht="21" thickBot="1">
      <c r="A1" s="46" t="s">
        <v>19</v>
      </c>
      <c r="E1" s="51">
        <f>SUM(E15+E29+E37+E43+E58+E73)</f>
        <v>0</v>
      </c>
    </row>
    <row r="2" spans="1:5" ht="16.5" thickBot="1">
      <c r="A2" s="4" t="s">
        <v>28</v>
      </c>
    </row>
    <row r="3" spans="1:5" s="1" customFormat="1" ht="15.75">
      <c r="A3" s="5" t="s">
        <v>0</v>
      </c>
      <c r="B3" s="6" t="s">
        <v>1</v>
      </c>
      <c r="C3" s="38" t="s">
        <v>16</v>
      </c>
      <c r="D3" s="38" t="s">
        <v>17</v>
      </c>
      <c r="E3" s="8" t="s">
        <v>18</v>
      </c>
    </row>
    <row r="4" spans="1:5" s="1" customFormat="1" ht="33.950000000000003" customHeight="1">
      <c r="A4" s="20" t="s">
        <v>28</v>
      </c>
      <c r="B4" s="10" t="s">
        <v>49</v>
      </c>
      <c r="C4" s="39">
        <v>1</v>
      </c>
      <c r="D4" s="39"/>
      <c r="E4" s="11">
        <f>SUM(C4*D4)</f>
        <v>0</v>
      </c>
    </row>
    <row r="5" spans="1:5" s="1" customFormat="1" ht="33.950000000000003" customHeight="1">
      <c r="A5" s="20" t="s">
        <v>40</v>
      </c>
      <c r="B5" s="10" t="s">
        <v>49</v>
      </c>
      <c r="C5" s="39">
        <v>1</v>
      </c>
      <c r="D5" s="39"/>
      <c r="E5" s="11">
        <f t="shared" ref="E5:E14" si="0">SUM(C5*D5)</f>
        <v>0</v>
      </c>
    </row>
    <row r="6" spans="1:5" s="1" customFormat="1" ht="33.950000000000003" customHeight="1">
      <c r="A6" s="20" t="s">
        <v>32</v>
      </c>
      <c r="B6" s="10" t="s">
        <v>49</v>
      </c>
      <c r="C6" s="39">
        <v>1</v>
      </c>
      <c r="D6" s="39"/>
      <c r="E6" s="11">
        <f t="shared" si="0"/>
        <v>0</v>
      </c>
    </row>
    <row r="7" spans="1:5" s="1" customFormat="1" ht="33.950000000000003" customHeight="1">
      <c r="A7" s="20" t="s">
        <v>14</v>
      </c>
      <c r="B7" s="10" t="s">
        <v>49</v>
      </c>
      <c r="C7" s="39">
        <v>1</v>
      </c>
      <c r="D7" s="39"/>
      <c r="E7" s="11">
        <f t="shared" si="0"/>
        <v>0</v>
      </c>
    </row>
    <row r="8" spans="1:5" s="1" customFormat="1" ht="33.950000000000003" customHeight="1">
      <c r="A8" s="20" t="s">
        <v>7</v>
      </c>
      <c r="B8" s="10" t="s">
        <v>49</v>
      </c>
      <c r="C8" s="39">
        <v>1</v>
      </c>
      <c r="D8" s="39"/>
      <c r="E8" s="11">
        <f t="shared" si="0"/>
        <v>0</v>
      </c>
    </row>
    <row r="9" spans="1:5" s="1" customFormat="1" ht="33.950000000000003" customHeight="1">
      <c r="A9" s="20" t="s">
        <v>41</v>
      </c>
      <c r="B9" s="10" t="s">
        <v>49</v>
      </c>
      <c r="C9" s="39">
        <v>1</v>
      </c>
      <c r="D9" s="39"/>
      <c r="E9" s="11">
        <f t="shared" si="0"/>
        <v>0</v>
      </c>
    </row>
    <row r="10" spans="1:5" s="1" customFormat="1" ht="33.950000000000003" customHeight="1">
      <c r="A10" s="20" t="s">
        <v>37</v>
      </c>
      <c r="B10" s="10" t="s">
        <v>49</v>
      </c>
      <c r="C10" s="39">
        <v>1</v>
      </c>
      <c r="D10" s="39"/>
      <c r="E10" s="11">
        <f t="shared" si="0"/>
        <v>0</v>
      </c>
    </row>
    <row r="11" spans="1:5" s="1" customFormat="1" ht="33.950000000000003" customHeight="1">
      <c r="A11" s="20" t="s">
        <v>9</v>
      </c>
      <c r="B11" s="10" t="s">
        <v>49</v>
      </c>
      <c r="C11" s="39">
        <v>1</v>
      </c>
      <c r="D11" s="39"/>
      <c r="E11" s="11">
        <f t="shared" si="0"/>
        <v>0</v>
      </c>
    </row>
    <row r="12" spans="1:5" s="1" customFormat="1" ht="33.950000000000003" customHeight="1">
      <c r="A12" s="20" t="s">
        <v>38</v>
      </c>
      <c r="B12" s="10" t="s">
        <v>49</v>
      </c>
      <c r="C12" s="39">
        <v>1</v>
      </c>
      <c r="D12" s="39"/>
      <c r="E12" s="11">
        <f t="shared" si="0"/>
        <v>0</v>
      </c>
    </row>
    <row r="13" spans="1:5" s="1" customFormat="1" ht="33.950000000000003" customHeight="1">
      <c r="A13" s="20" t="s">
        <v>10</v>
      </c>
      <c r="B13" s="10" t="s">
        <v>49</v>
      </c>
      <c r="C13" s="39">
        <v>1</v>
      </c>
      <c r="D13" s="39"/>
      <c r="E13" s="11">
        <f t="shared" si="0"/>
        <v>0</v>
      </c>
    </row>
    <row r="14" spans="1:5" s="1" customFormat="1" ht="33.950000000000003" customHeight="1" thickBot="1">
      <c r="A14" s="20" t="s">
        <v>39</v>
      </c>
      <c r="B14" s="10" t="s">
        <v>49</v>
      </c>
      <c r="C14" s="39">
        <v>1</v>
      </c>
      <c r="D14" s="39"/>
      <c r="E14" s="11">
        <f t="shared" si="0"/>
        <v>0</v>
      </c>
    </row>
    <row r="15" spans="1:5" s="16" customFormat="1" ht="33.950000000000003" customHeight="1" thickBot="1">
      <c r="A15" s="13"/>
      <c r="B15" s="14" t="s">
        <v>2</v>
      </c>
      <c r="C15" s="40"/>
      <c r="D15" s="40"/>
      <c r="E15" s="15">
        <f>SUM(E4:E14)</f>
        <v>0</v>
      </c>
    </row>
    <row r="16" spans="1:5" s="1" customFormat="1" ht="33.950000000000003" customHeight="1" thickBot="1">
      <c r="A16" s="4" t="s">
        <v>29</v>
      </c>
      <c r="B16" s="17"/>
      <c r="C16" s="17"/>
      <c r="D16" s="17"/>
    </row>
    <row r="17" spans="1:5" s="1" customFormat="1" ht="15.75">
      <c r="A17" s="5" t="s">
        <v>0</v>
      </c>
      <c r="B17" s="6" t="s">
        <v>1</v>
      </c>
      <c r="C17" s="38" t="s">
        <v>16</v>
      </c>
      <c r="D17" s="38"/>
      <c r="E17" s="8" t="s">
        <v>18</v>
      </c>
    </row>
    <row r="18" spans="1:5" s="1" customFormat="1" ht="33.950000000000003" customHeight="1">
      <c r="A18" s="20" t="s">
        <v>61</v>
      </c>
      <c r="B18" s="10" t="s">
        <v>49</v>
      </c>
      <c r="C18" s="39">
        <v>1</v>
      </c>
      <c r="D18" s="39"/>
      <c r="E18" s="11">
        <f>SUM(C18*D18)</f>
        <v>0</v>
      </c>
    </row>
    <row r="19" spans="1:5" s="1" customFormat="1" ht="33.950000000000003" customHeight="1">
      <c r="A19" s="20" t="s">
        <v>31</v>
      </c>
      <c r="B19" s="10" t="s">
        <v>49</v>
      </c>
      <c r="C19" s="39">
        <v>1</v>
      </c>
      <c r="D19" s="39"/>
      <c r="E19" s="11">
        <f t="shared" ref="E19:E28" si="1">SUM(C19*D19)</f>
        <v>0</v>
      </c>
    </row>
    <row r="20" spans="1:5" s="1" customFormat="1" ht="33.950000000000003" customHeight="1">
      <c r="A20" s="20" t="s">
        <v>32</v>
      </c>
      <c r="B20" s="10" t="s">
        <v>49</v>
      </c>
      <c r="C20" s="39">
        <v>1</v>
      </c>
      <c r="D20" s="39"/>
      <c r="E20" s="11">
        <f t="shared" si="1"/>
        <v>0</v>
      </c>
    </row>
    <row r="21" spans="1:5" s="1" customFormat="1" ht="33.950000000000003" customHeight="1">
      <c r="A21" s="20" t="s">
        <v>14</v>
      </c>
      <c r="B21" s="10" t="s">
        <v>49</v>
      </c>
      <c r="C21" s="39">
        <v>1</v>
      </c>
      <c r="D21" s="39"/>
      <c r="E21" s="11">
        <f t="shared" si="1"/>
        <v>0</v>
      </c>
    </row>
    <row r="22" spans="1:5" s="1" customFormat="1" ht="33.950000000000003" customHeight="1">
      <c r="A22" s="20" t="s">
        <v>7</v>
      </c>
      <c r="B22" s="10" t="s">
        <v>49</v>
      </c>
      <c r="C22" s="39">
        <v>1</v>
      </c>
      <c r="D22" s="39"/>
      <c r="E22" s="11">
        <f t="shared" si="1"/>
        <v>0</v>
      </c>
    </row>
    <row r="23" spans="1:5" s="1" customFormat="1" ht="33.950000000000003" customHeight="1">
      <c r="A23" s="20" t="s">
        <v>41</v>
      </c>
      <c r="B23" s="10" t="s">
        <v>49</v>
      </c>
      <c r="C23" s="39">
        <v>1</v>
      </c>
      <c r="D23" s="39"/>
      <c r="E23" s="11">
        <f t="shared" si="1"/>
        <v>0</v>
      </c>
    </row>
    <row r="24" spans="1:5" s="1" customFormat="1" ht="33.950000000000003" customHeight="1">
      <c r="A24" s="20" t="s">
        <v>8</v>
      </c>
      <c r="B24" s="10" t="s">
        <v>49</v>
      </c>
      <c r="C24" s="39">
        <v>1</v>
      </c>
      <c r="D24" s="39"/>
      <c r="E24" s="11">
        <f t="shared" si="1"/>
        <v>0</v>
      </c>
    </row>
    <row r="25" spans="1:5" s="1" customFormat="1" ht="33.950000000000003" customHeight="1">
      <c r="A25" s="20" t="s">
        <v>9</v>
      </c>
      <c r="B25" s="10" t="s">
        <v>49</v>
      </c>
      <c r="C25" s="39">
        <v>1</v>
      </c>
      <c r="D25" s="39"/>
      <c r="E25" s="11">
        <f t="shared" si="1"/>
        <v>0</v>
      </c>
    </row>
    <row r="26" spans="1:5" s="1" customFormat="1" ht="33.950000000000003" customHeight="1">
      <c r="A26" s="20" t="s">
        <v>38</v>
      </c>
      <c r="B26" s="10" t="s">
        <v>49</v>
      </c>
      <c r="C26" s="39">
        <v>1</v>
      </c>
      <c r="D26" s="39"/>
      <c r="E26" s="11">
        <f t="shared" si="1"/>
        <v>0</v>
      </c>
    </row>
    <row r="27" spans="1:5" s="1" customFormat="1" ht="33.950000000000003" customHeight="1">
      <c r="A27" s="20" t="s">
        <v>6</v>
      </c>
      <c r="B27" s="10" t="s">
        <v>49</v>
      </c>
      <c r="C27" s="39">
        <v>1</v>
      </c>
      <c r="D27" s="39"/>
      <c r="E27" s="11">
        <f t="shared" si="1"/>
        <v>0</v>
      </c>
    </row>
    <row r="28" spans="1:5" s="1" customFormat="1" ht="46.5" customHeight="1" thickBot="1">
      <c r="A28" s="20" t="s">
        <v>10</v>
      </c>
      <c r="B28" s="10" t="s">
        <v>49</v>
      </c>
      <c r="C28" s="39">
        <v>1</v>
      </c>
      <c r="D28" s="39"/>
      <c r="E28" s="11">
        <f t="shared" si="1"/>
        <v>0</v>
      </c>
    </row>
    <row r="29" spans="1:5" s="16" customFormat="1" ht="33.950000000000003" customHeight="1" thickBot="1">
      <c r="A29" s="13"/>
      <c r="B29" s="14" t="s">
        <v>2</v>
      </c>
      <c r="C29" s="40"/>
      <c r="D29" s="40"/>
      <c r="E29" s="15">
        <f>SUM(E18:E28)</f>
        <v>0</v>
      </c>
    </row>
    <row r="30" spans="1:5" s="16" customFormat="1" ht="33.950000000000003" customHeight="1" thickBot="1">
      <c r="A30" s="4" t="s">
        <v>3</v>
      </c>
      <c r="B30" s="18"/>
      <c r="C30" s="18"/>
      <c r="D30" s="18"/>
      <c r="E30" s="19"/>
    </row>
    <row r="31" spans="1:5" s="1" customFormat="1" ht="15.75">
      <c r="A31" s="5" t="s">
        <v>0</v>
      </c>
      <c r="B31" s="6" t="s">
        <v>1</v>
      </c>
      <c r="C31" s="38" t="s">
        <v>16</v>
      </c>
      <c r="D31" s="38"/>
      <c r="E31" s="8" t="s">
        <v>18</v>
      </c>
    </row>
    <row r="32" spans="1:5" s="1" customFormat="1" ht="33.950000000000003" customHeight="1">
      <c r="A32" s="20" t="s">
        <v>11</v>
      </c>
      <c r="B32" s="10" t="s">
        <v>50</v>
      </c>
      <c r="C32" s="39">
        <v>2</v>
      </c>
      <c r="D32" s="39"/>
      <c r="E32" s="11">
        <f>SUM(C32*D32)</f>
        <v>0</v>
      </c>
    </row>
    <row r="33" spans="1:5" s="1" customFormat="1" ht="33.950000000000003" customHeight="1">
      <c r="A33" s="21" t="s">
        <v>42</v>
      </c>
      <c r="B33" s="10" t="s">
        <v>50</v>
      </c>
      <c r="C33" s="39">
        <v>2</v>
      </c>
      <c r="D33" s="39"/>
      <c r="E33" s="11">
        <f t="shared" ref="E33:E36" si="2">SUM(C33*D33)</f>
        <v>0</v>
      </c>
    </row>
    <row r="34" spans="1:5" s="1" customFormat="1" ht="33.950000000000003" customHeight="1">
      <c r="A34" s="9" t="s">
        <v>43</v>
      </c>
      <c r="B34" s="10" t="s">
        <v>50</v>
      </c>
      <c r="C34" s="39">
        <v>2</v>
      </c>
      <c r="D34" s="39"/>
      <c r="E34" s="11">
        <f t="shared" si="2"/>
        <v>0</v>
      </c>
    </row>
    <row r="35" spans="1:5" s="1" customFormat="1" ht="33.950000000000003" customHeight="1">
      <c r="A35" s="21" t="s">
        <v>46</v>
      </c>
      <c r="B35" s="10" t="s">
        <v>50</v>
      </c>
      <c r="C35" s="39">
        <v>4</v>
      </c>
      <c r="D35" s="39"/>
      <c r="E35" s="11">
        <f t="shared" si="2"/>
        <v>0</v>
      </c>
    </row>
    <row r="36" spans="1:5" s="1" customFormat="1" ht="33.950000000000003" customHeight="1" thickBot="1">
      <c r="A36" s="9" t="s">
        <v>66</v>
      </c>
      <c r="B36" s="10" t="s">
        <v>50</v>
      </c>
      <c r="C36" s="39">
        <v>2</v>
      </c>
      <c r="D36" s="39"/>
      <c r="E36" s="11">
        <f t="shared" si="2"/>
        <v>0</v>
      </c>
    </row>
    <row r="37" spans="1:5" s="16" customFormat="1" ht="33.950000000000003" customHeight="1" thickBot="1">
      <c r="A37" s="13"/>
      <c r="B37" s="14" t="s">
        <v>2</v>
      </c>
      <c r="C37" s="41"/>
      <c r="D37" s="41"/>
      <c r="E37" s="23">
        <f>SUM(E32:E36)</f>
        <v>0</v>
      </c>
    </row>
    <row r="38" spans="1:5" s="16" customFormat="1" ht="33.950000000000003" customHeight="1" thickBot="1">
      <c r="A38" s="24" t="s">
        <v>4</v>
      </c>
      <c r="B38" s="18"/>
      <c r="C38" s="18"/>
      <c r="D38" s="18"/>
      <c r="E38" s="19"/>
    </row>
    <row r="39" spans="1:5" s="1" customFormat="1" ht="15.75">
      <c r="A39" s="5" t="s">
        <v>0</v>
      </c>
      <c r="B39" s="6" t="s">
        <v>1</v>
      </c>
      <c r="C39" s="38" t="s">
        <v>16</v>
      </c>
      <c r="D39" s="38"/>
      <c r="E39" s="8" t="s">
        <v>18</v>
      </c>
    </row>
    <row r="40" spans="1:5" s="1" customFormat="1" ht="33.950000000000003" customHeight="1">
      <c r="A40" s="21" t="s">
        <v>67</v>
      </c>
      <c r="B40" s="10" t="s">
        <v>50</v>
      </c>
      <c r="C40" s="39">
        <v>2</v>
      </c>
      <c r="D40" s="39"/>
      <c r="E40" s="11">
        <f t="shared" ref="E40:E42" si="3">SUM(C40*D40)</f>
        <v>0</v>
      </c>
    </row>
    <row r="41" spans="1:5" s="1" customFormat="1" ht="33.950000000000003" customHeight="1">
      <c r="A41" s="21" t="s">
        <v>51</v>
      </c>
      <c r="B41" s="10" t="s">
        <v>50</v>
      </c>
      <c r="C41" s="39">
        <v>2</v>
      </c>
      <c r="D41" s="39"/>
      <c r="E41" s="11">
        <f t="shared" si="3"/>
        <v>0</v>
      </c>
    </row>
    <row r="42" spans="1:5" s="1" customFormat="1" ht="33.950000000000003" customHeight="1" thickBot="1">
      <c r="A42" s="21" t="s">
        <v>47</v>
      </c>
      <c r="B42" s="10" t="s">
        <v>50</v>
      </c>
      <c r="C42" s="39">
        <v>2</v>
      </c>
      <c r="D42" s="39"/>
      <c r="E42" s="11">
        <f t="shared" si="3"/>
        <v>0</v>
      </c>
    </row>
    <row r="43" spans="1:5" s="1" customFormat="1" ht="33.950000000000003" customHeight="1" thickBot="1">
      <c r="A43" s="13"/>
      <c r="B43" s="14" t="s">
        <v>2</v>
      </c>
      <c r="C43" s="41"/>
      <c r="D43" s="41"/>
      <c r="E43" s="23">
        <f>SUM(E40:E42)</f>
        <v>0</v>
      </c>
    </row>
    <row r="44" spans="1:5" s="16" customFormat="1" ht="33.950000000000003" customHeight="1" thickBot="1">
      <c r="A44" s="25" t="s">
        <v>30</v>
      </c>
      <c r="B44" s="18"/>
      <c r="C44" s="18"/>
      <c r="D44" s="18"/>
      <c r="E44" s="19"/>
    </row>
    <row r="45" spans="1:5" s="1" customFormat="1" ht="15.75">
      <c r="A45" s="7" t="s">
        <v>0</v>
      </c>
      <c r="B45" s="6" t="s">
        <v>1</v>
      </c>
      <c r="C45" s="38" t="s">
        <v>16</v>
      </c>
      <c r="D45" s="38"/>
      <c r="E45" s="8" t="s">
        <v>18</v>
      </c>
    </row>
    <row r="46" spans="1:5" s="22" customFormat="1" ht="159" customHeight="1">
      <c r="A46" s="21" t="s">
        <v>71</v>
      </c>
      <c r="B46" s="10" t="s">
        <v>50</v>
      </c>
      <c r="C46" s="39">
        <v>1</v>
      </c>
      <c r="D46" s="39"/>
      <c r="E46" s="11">
        <f>SUM(C46*D46)</f>
        <v>0</v>
      </c>
    </row>
    <row r="47" spans="1:5" s="22" customFormat="1" ht="55.5" customHeight="1">
      <c r="A47" s="21" t="s">
        <v>12</v>
      </c>
      <c r="B47" s="10" t="s">
        <v>50</v>
      </c>
      <c r="C47" s="39">
        <v>1</v>
      </c>
      <c r="D47" s="39"/>
      <c r="E47" s="11">
        <f t="shared" ref="E47:E57" si="4">SUM(C47*D47)</f>
        <v>0</v>
      </c>
    </row>
    <row r="48" spans="1:5" s="22" customFormat="1" ht="33.950000000000003" customHeight="1">
      <c r="A48" s="21" t="s">
        <v>14</v>
      </c>
      <c r="B48" s="10" t="s">
        <v>50</v>
      </c>
      <c r="C48" s="39">
        <v>1</v>
      </c>
      <c r="D48" s="39"/>
      <c r="E48" s="11">
        <f t="shared" si="4"/>
        <v>0</v>
      </c>
    </row>
    <row r="49" spans="1:5" s="22" customFormat="1" ht="33.950000000000003" customHeight="1">
      <c r="A49" s="21" t="s">
        <v>32</v>
      </c>
      <c r="B49" s="10" t="s">
        <v>50</v>
      </c>
      <c r="C49" s="39">
        <v>1</v>
      </c>
      <c r="D49" s="39"/>
      <c r="E49" s="11">
        <f t="shared" si="4"/>
        <v>0</v>
      </c>
    </row>
    <row r="50" spans="1:5" s="22" customFormat="1" ht="33.950000000000003" customHeight="1">
      <c r="A50" s="21" t="s">
        <v>33</v>
      </c>
      <c r="B50" s="10" t="s">
        <v>50</v>
      </c>
      <c r="C50" s="39">
        <v>1</v>
      </c>
      <c r="D50" s="39"/>
      <c r="E50" s="11">
        <f t="shared" si="4"/>
        <v>0</v>
      </c>
    </row>
    <row r="51" spans="1:5" s="22" customFormat="1" ht="33.950000000000003" customHeight="1">
      <c r="A51" s="21" t="s">
        <v>62</v>
      </c>
      <c r="B51" s="10" t="s">
        <v>50</v>
      </c>
      <c r="C51" s="39">
        <v>1</v>
      </c>
      <c r="D51" s="39"/>
      <c r="E51" s="11">
        <f t="shared" si="4"/>
        <v>0</v>
      </c>
    </row>
    <row r="52" spans="1:5" s="22" customFormat="1" ht="33.950000000000003" customHeight="1">
      <c r="A52" s="21" t="s">
        <v>13</v>
      </c>
      <c r="B52" s="10" t="s">
        <v>50</v>
      </c>
      <c r="C52" s="39">
        <v>1</v>
      </c>
      <c r="D52" s="39"/>
      <c r="E52" s="11">
        <f t="shared" si="4"/>
        <v>0</v>
      </c>
    </row>
    <row r="53" spans="1:5" s="22" customFormat="1" ht="33.950000000000003" customHeight="1">
      <c r="A53" s="21" t="s">
        <v>63</v>
      </c>
      <c r="B53" s="10" t="s">
        <v>50</v>
      </c>
      <c r="C53" s="39">
        <v>1</v>
      </c>
      <c r="D53" s="39"/>
      <c r="E53" s="11">
        <f t="shared" si="4"/>
        <v>0</v>
      </c>
    </row>
    <row r="54" spans="1:5" s="1" customFormat="1" ht="33.950000000000003" customHeight="1">
      <c r="A54" s="21" t="s">
        <v>7</v>
      </c>
      <c r="B54" s="10" t="s">
        <v>50</v>
      </c>
      <c r="C54" s="39">
        <v>1</v>
      </c>
      <c r="D54" s="39"/>
      <c r="E54" s="11">
        <f t="shared" si="4"/>
        <v>0</v>
      </c>
    </row>
    <row r="55" spans="1:5" s="22" customFormat="1" ht="33.950000000000003" customHeight="1">
      <c r="A55" s="21" t="s">
        <v>64</v>
      </c>
      <c r="B55" s="10" t="s">
        <v>50</v>
      </c>
      <c r="C55" s="39">
        <v>1</v>
      </c>
      <c r="D55" s="39"/>
      <c r="E55" s="11">
        <f t="shared" si="4"/>
        <v>0</v>
      </c>
    </row>
    <row r="56" spans="1:5" s="22" customFormat="1" ht="33" customHeight="1">
      <c r="A56" s="21" t="s">
        <v>15</v>
      </c>
      <c r="B56" s="10" t="s">
        <v>49</v>
      </c>
      <c r="C56" s="39">
        <v>1</v>
      </c>
      <c r="D56" s="39"/>
      <c r="E56" s="11">
        <f t="shared" si="4"/>
        <v>0</v>
      </c>
    </row>
    <row r="57" spans="1:5" s="22" customFormat="1" ht="33" customHeight="1" thickBot="1">
      <c r="A57" s="21" t="s">
        <v>34</v>
      </c>
      <c r="B57" s="10" t="s">
        <v>49</v>
      </c>
      <c r="C57" s="39">
        <v>1</v>
      </c>
      <c r="D57" s="39"/>
      <c r="E57" s="11">
        <f t="shared" si="4"/>
        <v>0</v>
      </c>
    </row>
    <row r="58" spans="1:5" s="1" customFormat="1" ht="33.950000000000003" customHeight="1" thickBot="1">
      <c r="A58" s="13"/>
      <c r="B58" s="14" t="s">
        <v>2</v>
      </c>
      <c r="C58" s="41"/>
      <c r="D58" s="41"/>
      <c r="E58" s="27">
        <f>SUM(E46:E57)</f>
        <v>0</v>
      </c>
    </row>
    <row r="59" spans="1:5" s="1" customFormat="1" ht="33.950000000000003" customHeight="1" thickBot="1">
      <c r="A59" s="32" t="s">
        <v>5</v>
      </c>
      <c r="B59" s="30"/>
      <c r="C59" s="30"/>
      <c r="D59" s="30"/>
      <c r="E59" s="31"/>
    </row>
    <row r="60" spans="1:5" s="1" customFormat="1" ht="15.75">
      <c r="A60" s="7" t="s">
        <v>0</v>
      </c>
      <c r="B60" s="6" t="s">
        <v>1</v>
      </c>
      <c r="C60" s="38" t="s">
        <v>16</v>
      </c>
      <c r="D60" s="38"/>
      <c r="E60" s="8" t="s">
        <v>18</v>
      </c>
    </row>
    <row r="61" spans="1:5" s="34" customFormat="1" ht="33.950000000000003" customHeight="1">
      <c r="A61" s="9" t="s">
        <v>54</v>
      </c>
      <c r="B61" s="33" t="s">
        <v>50</v>
      </c>
      <c r="C61" s="43">
        <v>3</v>
      </c>
      <c r="D61" s="43"/>
      <c r="E61" s="11">
        <f>SUM(C61*D61)</f>
        <v>0</v>
      </c>
    </row>
    <row r="62" spans="1:5" s="34" customFormat="1" ht="33.950000000000003" customHeight="1">
      <c r="A62" s="9" t="s">
        <v>55</v>
      </c>
      <c r="B62" s="33" t="s">
        <v>49</v>
      </c>
      <c r="C62" s="43">
        <v>1</v>
      </c>
      <c r="D62" s="43"/>
      <c r="E62" s="11">
        <f>SUM(C62*D62)</f>
        <v>0</v>
      </c>
    </row>
    <row r="63" spans="1:5" s="34" customFormat="1" ht="99" customHeight="1">
      <c r="A63" s="57" t="s">
        <v>56</v>
      </c>
      <c r="B63" s="58"/>
      <c r="C63" s="59"/>
      <c r="D63" s="59"/>
      <c r="E63" s="11"/>
    </row>
    <row r="64" spans="1:5" s="34" customFormat="1" ht="71.25" customHeight="1">
      <c r="A64" s="9" t="s">
        <v>57</v>
      </c>
      <c r="B64" s="33" t="s">
        <v>49</v>
      </c>
      <c r="C64" s="43">
        <v>1</v>
      </c>
      <c r="D64" s="43"/>
      <c r="E64" s="11">
        <f>SUM(C64*D64)</f>
        <v>0</v>
      </c>
    </row>
    <row r="65" spans="1:5" s="1" customFormat="1" ht="33.950000000000003" customHeight="1">
      <c r="A65" s="9" t="s">
        <v>45</v>
      </c>
      <c r="B65" s="33" t="s">
        <v>50</v>
      </c>
      <c r="C65" s="43">
        <v>1</v>
      </c>
      <c r="D65" s="43"/>
      <c r="E65" s="11">
        <f t="shared" ref="E65" si="5">SUM(C65*D65)</f>
        <v>0</v>
      </c>
    </row>
    <row r="66" spans="1:5" s="34" customFormat="1" ht="33.950000000000003" customHeight="1">
      <c r="A66" s="60" t="s">
        <v>72</v>
      </c>
      <c r="B66" s="33" t="s">
        <v>49</v>
      </c>
      <c r="C66" s="43">
        <v>1</v>
      </c>
      <c r="D66" s="43"/>
      <c r="E66" s="11">
        <f t="shared" ref="E66:E72" si="6">SUM(C66*D66)</f>
        <v>0</v>
      </c>
    </row>
    <row r="67" spans="1:5" s="34" customFormat="1" ht="33.950000000000003" customHeight="1">
      <c r="A67" s="26" t="s">
        <v>48</v>
      </c>
      <c r="B67" s="33" t="s">
        <v>49</v>
      </c>
      <c r="C67" s="43">
        <v>1</v>
      </c>
      <c r="D67" s="43"/>
      <c r="E67" s="11">
        <f t="shared" si="6"/>
        <v>0</v>
      </c>
    </row>
    <row r="68" spans="1:5" s="34" customFormat="1" ht="33.950000000000003" customHeight="1">
      <c r="A68" s="26" t="s">
        <v>74</v>
      </c>
      <c r="B68" s="33" t="s">
        <v>49</v>
      </c>
      <c r="C68" s="43">
        <v>1</v>
      </c>
      <c r="D68" s="43"/>
      <c r="E68" s="11">
        <f t="shared" si="6"/>
        <v>0</v>
      </c>
    </row>
    <row r="69" spans="1:5" s="34" customFormat="1" ht="33.950000000000003" customHeight="1">
      <c r="A69" s="26" t="s">
        <v>68</v>
      </c>
      <c r="B69" s="33" t="s">
        <v>49</v>
      </c>
      <c r="C69" s="43">
        <v>1</v>
      </c>
      <c r="D69" s="43"/>
      <c r="E69" s="11">
        <f t="shared" si="6"/>
        <v>0</v>
      </c>
    </row>
    <row r="70" spans="1:5" s="34" customFormat="1" ht="33.950000000000003" customHeight="1">
      <c r="A70" s="26" t="s">
        <v>65</v>
      </c>
      <c r="B70" s="33" t="s">
        <v>49</v>
      </c>
      <c r="C70" s="43">
        <v>1</v>
      </c>
      <c r="D70" s="43"/>
      <c r="E70" s="11">
        <f t="shared" si="6"/>
        <v>0</v>
      </c>
    </row>
    <row r="71" spans="1:5" s="34" customFormat="1" ht="33.950000000000003" customHeight="1">
      <c r="A71" s="9" t="s">
        <v>53</v>
      </c>
      <c r="B71" s="33" t="s">
        <v>49</v>
      </c>
      <c r="C71" s="43">
        <v>1</v>
      </c>
      <c r="D71" s="43"/>
      <c r="E71" s="11">
        <f t="shared" si="6"/>
        <v>0</v>
      </c>
    </row>
    <row r="72" spans="1:5" s="34" customFormat="1" ht="33.950000000000003" customHeight="1">
      <c r="A72" s="55" t="s">
        <v>69</v>
      </c>
      <c r="B72" s="33" t="s">
        <v>49</v>
      </c>
      <c r="C72" s="43">
        <v>1</v>
      </c>
      <c r="D72" s="43"/>
      <c r="E72" s="11">
        <f t="shared" si="6"/>
        <v>0</v>
      </c>
    </row>
    <row r="73" spans="1:5" s="16" customFormat="1" ht="33.950000000000003" customHeight="1" thickBot="1">
      <c r="A73" s="35"/>
      <c r="B73" s="36" t="s">
        <v>2</v>
      </c>
      <c r="C73" s="44"/>
      <c r="D73" s="44"/>
      <c r="E73" s="37">
        <f>SUM(E61:E72)</f>
        <v>0</v>
      </c>
    </row>
  </sheetData>
  <autoFilter ref="A3:E3" xr:uid="{2E3591F0-60D0-914B-9205-196B040FD469}"/>
  <phoneticPr fontId="9" type="noConversion"/>
  <pageMargins left="0.25" right="0.25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32F9A-7068-7E46-8117-3D9E23B96FC0}">
  <sheetPr>
    <pageSetUpPr fitToPage="1"/>
  </sheetPr>
  <dimension ref="A2:E53"/>
  <sheetViews>
    <sheetView topLeftCell="A10" zoomScale="90" zoomScaleNormal="90" workbookViewId="0">
      <selection activeCell="A55" sqref="A55"/>
    </sheetView>
  </sheetViews>
  <sheetFormatPr defaultColWidth="11.44140625" defaultRowHeight="15"/>
  <cols>
    <col min="1" max="1" width="63.44140625" style="56" customWidth="1"/>
    <col min="2" max="2" width="12.109375" customWidth="1"/>
    <col min="5" max="5" width="14.88671875" customWidth="1"/>
  </cols>
  <sheetData>
    <row r="2" spans="1:5" ht="21" thickBot="1">
      <c r="A2" s="61" t="s">
        <v>20</v>
      </c>
      <c r="B2" s="62"/>
      <c r="C2" s="62"/>
      <c r="D2" s="62"/>
      <c r="E2" s="51">
        <f>SUM(E14+E26+E34+E40+E53)</f>
        <v>0</v>
      </c>
    </row>
    <row r="3" spans="1:5" s="1" customFormat="1" ht="35.1" customHeight="1" thickBot="1">
      <c r="A3" s="4" t="s">
        <v>26</v>
      </c>
      <c r="B3" s="2"/>
      <c r="C3" s="2"/>
      <c r="D3" s="2"/>
      <c r="E3" s="3"/>
    </row>
    <row r="4" spans="1:5" s="1" customFormat="1" ht="15.75">
      <c r="A4" s="5" t="s">
        <v>0</v>
      </c>
      <c r="B4" s="6" t="s">
        <v>1</v>
      </c>
      <c r="C4" s="38" t="s">
        <v>16</v>
      </c>
      <c r="D4" s="38" t="s">
        <v>17</v>
      </c>
      <c r="E4" s="8" t="s">
        <v>18</v>
      </c>
    </row>
    <row r="5" spans="1:5" s="1" customFormat="1" ht="33.950000000000003" customHeight="1">
      <c r="A5" s="9" t="s">
        <v>36</v>
      </c>
      <c r="B5" s="10" t="s">
        <v>50</v>
      </c>
      <c r="C5" s="39">
        <v>1</v>
      </c>
      <c r="D5" s="39"/>
      <c r="E5" s="11">
        <f>SUM(D5*C5)</f>
        <v>0</v>
      </c>
    </row>
    <row r="6" spans="1:5" s="1" customFormat="1" ht="33.950000000000003" customHeight="1">
      <c r="A6" s="9" t="s">
        <v>35</v>
      </c>
      <c r="B6" s="10" t="s">
        <v>50</v>
      </c>
      <c r="C6" s="39">
        <v>1</v>
      </c>
      <c r="D6" s="39"/>
      <c r="E6" s="11">
        <f t="shared" ref="E6:E11" si="0">SUM(D6*C6)</f>
        <v>0</v>
      </c>
    </row>
    <row r="7" spans="1:5" s="1" customFormat="1" ht="33.950000000000003" customHeight="1">
      <c r="A7" s="9" t="s">
        <v>14</v>
      </c>
      <c r="B7" s="10" t="s">
        <v>50</v>
      </c>
      <c r="C7" s="39">
        <v>1</v>
      </c>
      <c r="D7" s="39"/>
      <c r="E7" s="11">
        <f t="shared" si="0"/>
        <v>0</v>
      </c>
    </row>
    <row r="8" spans="1:5" s="1" customFormat="1" ht="33.950000000000003" customHeight="1">
      <c r="A8" s="20" t="s">
        <v>32</v>
      </c>
      <c r="B8" s="10" t="s">
        <v>50</v>
      </c>
      <c r="C8" s="39">
        <v>1</v>
      </c>
      <c r="D8" s="39"/>
      <c r="E8" s="11">
        <f t="shared" si="0"/>
        <v>0</v>
      </c>
    </row>
    <row r="9" spans="1:5" s="1" customFormat="1" ht="33.950000000000003" customHeight="1">
      <c r="A9" s="12" t="s">
        <v>7</v>
      </c>
      <c r="B9" s="10" t="s">
        <v>50</v>
      </c>
      <c r="C9" s="39">
        <v>1</v>
      </c>
      <c r="D9" s="39"/>
      <c r="E9" s="11">
        <f t="shared" si="0"/>
        <v>0</v>
      </c>
    </row>
    <row r="10" spans="1:5" s="1" customFormat="1" ht="33.950000000000003" customHeight="1">
      <c r="A10" s="20" t="s">
        <v>41</v>
      </c>
      <c r="B10" s="10" t="s">
        <v>50</v>
      </c>
      <c r="C10" s="39">
        <v>1</v>
      </c>
      <c r="D10" s="39"/>
      <c r="E10" s="11">
        <f t="shared" si="0"/>
        <v>0</v>
      </c>
    </row>
    <row r="11" spans="1:5" s="1" customFormat="1" ht="47.25" customHeight="1">
      <c r="A11" s="9" t="s">
        <v>8</v>
      </c>
      <c r="B11" s="10" t="s">
        <v>50</v>
      </c>
      <c r="C11" s="39">
        <v>1</v>
      </c>
      <c r="D11" s="39"/>
      <c r="E11" s="11">
        <f t="shared" si="0"/>
        <v>0</v>
      </c>
    </row>
    <row r="12" spans="1:5" s="1" customFormat="1" ht="33.950000000000003" customHeight="1">
      <c r="A12" s="20" t="s">
        <v>9</v>
      </c>
      <c r="B12" s="10" t="s">
        <v>50</v>
      </c>
      <c r="C12" s="39">
        <v>1</v>
      </c>
      <c r="D12" s="39"/>
      <c r="E12" s="11">
        <f t="shared" ref="E12:E13" si="1">SUM(C12*D12)</f>
        <v>0</v>
      </c>
    </row>
    <row r="13" spans="1:5" s="1" customFormat="1" ht="33.950000000000003" customHeight="1" thickBot="1">
      <c r="A13" s="20" t="s">
        <v>38</v>
      </c>
      <c r="B13" s="10" t="s">
        <v>50</v>
      </c>
      <c r="C13" s="39">
        <v>1</v>
      </c>
      <c r="D13" s="39"/>
      <c r="E13" s="11">
        <f t="shared" si="1"/>
        <v>0</v>
      </c>
    </row>
    <row r="14" spans="1:5" s="16" customFormat="1" ht="33.950000000000003" customHeight="1" thickBot="1">
      <c r="A14" s="13"/>
      <c r="B14" s="14" t="s">
        <v>2</v>
      </c>
      <c r="C14" s="40"/>
      <c r="D14" s="40"/>
      <c r="E14" s="15">
        <f>SUM(E5:E13)</f>
        <v>0</v>
      </c>
    </row>
    <row r="15" spans="1:5" s="1" customFormat="1" ht="33.950000000000003" customHeight="1" thickBot="1">
      <c r="A15" s="4" t="s">
        <v>27</v>
      </c>
      <c r="B15" s="17"/>
      <c r="C15" s="17"/>
      <c r="D15" s="17"/>
    </row>
    <row r="16" spans="1:5" s="1" customFormat="1" ht="15.75">
      <c r="A16" s="5" t="s">
        <v>0</v>
      </c>
      <c r="B16" s="6" t="s">
        <v>1</v>
      </c>
      <c r="C16" s="38" t="s">
        <v>16</v>
      </c>
      <c r="D16" s="38"/>
      <c r="E16" s="8" t="s">
        <v>18</v>
      </c>
    </row>
    <row r="17" spans="1:5" s="1" customFormat="1" ht="33.950000000000003" customHeight="1">
      <c r="A17" s="9" t="s">
        <v>27</v>
      </c>
      <c r="B17" s="10" t="s">
        <v>50</v>
      </c>
      <c r="C17" s="39">
        <v>1</v>
      </c>
      <c r="D17" s="39"/>
      <c r="E17" s="11">
        <f t="shared" ref="E17:E23" si="2">SUM(D17*C17)</f>
        <v>0</v>
      </c>
    </row>
    <row r="18" spans="1:5" s="1" customFormat="1" ht="33.950000000000003" customHeight="1">
      <c r="A18" s="9" t="s">
        <v>35</v>
      </c>
      <c r="B18" s="10" t="s">
        <v>50</v>
      </c>
      <c r="C18" s="39">
        <v>1</v>
      </c>
      <c r="D18" s="39"/>
      <c r="E18" s="11">
        <f t="shared" si="2"/>
        <v>0</v>
      </c>
    </row>
    <row r="19" spans="1:5" s="1" customFormat="1" ht="33.950000000000003" customHeight="1">
      <c r="A19" s="9" t="s">
        <v>14</v>
      </c>
      <c r="B19" s="10" t="s">
        <v>50</v>
      </c>
      <c r="C19" s="39">
        <v>1</v>
      </c>
      <c r="D19" s="39"/>
      <c r="E19" s="11">
        <f t="shared" si="2"/>
        <v>0</v>
      </c>
    </row>
    <row r="20" spans="1:5" s="1" customFormat="1" ht="33.950000000000003" customHeight="1">
      <c r="A20" s="20" t="s">
        <v>32</v>
      </c>
      <c r="B20" s="10" t="s">
        <v>50</v>
      </c>
      <c r="C20" s="39">
        <v>1</v>
      </c>
      <c r="D20" s="39"/>
      <c r="E20" s="11">
        <f t="shared" si="2"/>
        <v>0</v>
      </c>
    </row>
    <row r="21" spans="1:5" s="1" customFormat="1" ht="33.950000000000003" customHeight="1">
      <c r="A21" s="12" t="s">
        <v>7</v>
      </c>
      <c r="B21" s="10" t="s">
        <v>50</v>
      </c>
      <c r="C21" s="39">
        <v>1</v>
      </c>
      <c r="D21" s="39"/>
      <c r="E21" s="11">
        <f t="shared" si="2"/>
        <v>0</v>
      </c>
    </row>
    <row r="22" spans="1:5" s="1" customFormat="1" ht="33.950000000000003" customHeight="1">
      <c r="A22" s="20" t="s">
        <v>41</v>
      </c>
      <c r="B22" s="10" t="s">
        <v>50</v>
      </c>
      <c r="C22" s="39">
        <v>1</v>
      </c>
      <c r="D22" s="39"/>
      <c r="E22" s="11">
        <f t="shared" si="2"/>
        <v>0</v>
      </c>
    </row>
    <row r="23" spans="1:5" s="1" customFormat="1" ht="33.950000000000003" customHeight="1">
      <c r="A23" s="9" t="s">
        <v>8</v>
      </c>
      <c r="B23" s="10" t="s">
        <v>50</v>
      </c>
      <c r="C23" s="39">
        <v>1</v>
      </c>
      <c r="D23" s="39"/>
      <c r="E23" s="11">
        <f t="shared" si="2"/>
        <v>0</v>
      </c>
    </row>
    <row r="24" spans="1:5" s="1" customFormat="1" ht="33.950000000000003" customHeight="1">
      <c r="A24" s="20" t="s">
        <v>9</v>
      </c>
      <c r="B24" s="10" t="s">
        <v>50</v>
      </c>
      <c r="C24" s="39">
        <v>1</v>
      </c>
      <c r="D24" s="39"/>
      <c r="E24" s="11">
        <f t="shared" ref="E24:E25" si="3">SUM(C24*D24)</f>
        <v>0</v>
      </c>
    </row>
    <row r="25" spans="1:5" s="1" customFormat="1" ht="33.950000000000003" customHeight="1" thickBot="1">
      <c r="A25" s="20" t="s">
        <v>38</v>
      </c>
      <c r="B25" s="10" t="s">
        <v>50</v>
      </c>
      <c r="C25" s="39">
        <v>1</v>
      </c>
      <c r="D25" s="39"/>
      <c r="E25" s="11">
        <f t="shared" si="3"/>
        <v>0</v>
      </c>
    </row>
    <row r="26" spans="1:5" s="16" customFormat="1" ht="33.950000000000003" customHeight="1" thickBot="1">
      <c r="A26" s="13"/>
      <c r="B26" s="14" t="s">
        <v>2</v>
      </c>
      <c r="C26" s="40"/>
      <c r="D26" s="40"/>
      <c r="E26" s="15">
        <f>SUM(E17:E25)</f>
        <v>0</v>
      </c>
    </row>
    <row r="27" spans="1:5" s="16" customFormat="1" ht="33.950000000000003" customHeight="1" thickBot="1">
      <c r="A27" s="4" t="s">
        <v>3</v>
      </c>
      <c r="B27" s="18"/>
      <c r="C27" s="18"/>
      <c r="D27" s="18"/>
      <c r="E27" s="19"/>
    </row>
    <row r="28" spans="1:5" s="1" customFormat="1" ht="15.75">
      <c r="A28" s="5" t="s">
        <v>0</v>
      </c>
      <c r="B28" s="6" t="s">
        <v>1</v>
      </c>
      <c r="C28" s="38" t="s">
        <v>16</v>
      </c>
      <c r="D28" s="38"/>
      <c r="E28" s="8" t="s">
        <v>18</v>
      </c>
    </row>
    <row r="29" spans="1:5" s="1" customFormat="1" ht="33.950000000000003" customHeight="1">
      <c r="A29" s="20" t="s">
        <v>11</v>
      </c>
      <c r="B29" s="10" t="s">
        <v>50</v>
      </c>
      <c r="C29" s="39">
        <v>2</v>
      </c>
      <c r="D29" s="39"/>
      <c r="E29" s="11">
        <f>SUM(C29*D29)</f>
        <v>0</v>
      </c>
    </row>
    <row r="30" spans="1:5" s="1" customFormat="1" ht="33.950000000000003" customHeight="1">
      <c r="A30" s="21" t="s">
        <v>42</v>
      </c>
      <c r="B30" s="10" t="s">
        <v>50</v>
      </c>
      <c r="C30" s="39">
        <v>2</v>
      </c>
      <c r="D30" s="39"/>
      <c r="E30" s="11">
        <f t="shared" ref="E30:E33" si="4">SUM(C30*D30)</f>
        <v>0</v>
      </c>
    </row>
    <row r="31" spans="1:5" s="1" customFormat="1" ht="33.950000000000003" customHeight="1">
      <c r="A31" s="9" t="s">
        <v>43</v>
      </c>
      <c r="B31" s="10" t="s">
        <v>50</v>
      </c>
      <c r="C31" s="39">
        <v>2</v>
      </c>
      <c r="D31" s="39"/>
      <c r="E31" s="11">
        <f t="shared" si="4"/>
        <v>0</v>
      </c>
    </row>
    <row r="32" spans="1:5" s="1" customFormat="1" ht="33.950000000000003" customHeight="1">
      <c r="A32" s="21" t="s">
        <v>46</v>
      </c>
      <c r="B32" s="10" t="s">
        <v>50</v>
      </c>
      <c r="C32" s="39">
        <v>4</v>
      </c>
      <c r="D32" s="39"/>
      <c r="E32" s="11">
        <f t="shared" si="4"/>
        <v>0</v>
      </c>
    </row>
    <row r="33" spans="1:5" s="1" customFormat="1" ht="33.950000000000003" customHeight="1" thickBot="1">
      <c r="A33" s="9" t="s">
        <v>59</v>
      </c>
      <c r="B33" s="10" t="s">
        <v>50</v>
      </c>
      <c r="C33" s="39">
        <v>2</v>
      </c>
      <c r="D33" s="39"/>
      <c r="E33" s="11">
        <f t="shared" si="4"/>
        <v>0</v>
      </c>
    </row>
    <row r="34" spans="1:5" s="16" customFormat="1" ht="33.950000000000003" customHeight="1" thickBot="1">
      <c r="A34" s="13"/>
      <c r="B34" s="14" t="s">
        <v>2</v>
      </c>
      <c r="C34" s="41"/>
      <c r="D34" s="41"/>
      <c r="E34" s="23">
        <f>SUM(E29:E33)</f>
        <v>0</v>
      </c>
    </row>
    <row r="35" spans="1:5" s="16" customFormat="1" ht="33.950000000000003" customHeight="1" thickBot="1">
      <c r="A35" s="24" t="s">
        <v>4</v>
      </c>
      <c r="B35" s="18"/>
      <c r="C35" s="18"/>
      <c r="D35" s="18"/>
      <c r="E35" s="19"/>
    </row>
    <row r="36" spans="1:5" s="1" customFormat="1" ht="15.75">
      <c r="A36" s="5" t="s">
        <v>0</v>
      </c>
      <c r="B36" s="6" t="s">
        <v>1</v>
      </c>
      <c r="C36" s="38" t="s">
        <v>16</v>
      </c>
      <c r="D36" s="38"/>
      <c r="E36" s="8" t="s">
        <v>18</v>
      </c>
    </row>
    <row r="37" spans="1:5" s="1" customFormat="1" ht="45.75" customHeight="1">
      <c r="A37" s="21" t="s">
        <v>58</v>
      </c>
      <c r="B37" s="10" t="s">
        <v>50</v>
      </c>
      <c r="C37" s="39">
        <v>2</v>
      </c>
      <c r="D37" s="39"/>
      <c r="E37" s="11">
        <f t="shared" ref="E37:E39" si="5">SUM(D37*C37)</f>
        <v>0</v>
      </c>
    </row>
    <row r="38" spans="1:5" s="1" customFormat="1" ht="33.950000000000003" customHeight="1">
      <c r="A38" s="21" t="s">
        <v>51</v>
      </c>
      <c r="B38" s="10" t="s">
        <v>50</v>
      </c>
      <c r="C38" s="39">
        <v>2</v>
      </c>
      <c r="D38" s="39"/>
      <c r="E38" s="11">
        <f t="shared" si="5"/>
        <v>0</v>
      </c>
    </row>
    <row r="39" spans="1:5" s="1" customFormat="1" ht="33.950000000000003" customHeight="1" thickBot="1">
      <c r="A39" s="21" t="s">
        <v>47</v>
      </c>
      <c r="B39" s="10" t="s">
        <v>50</v>
      </c>
      <c r="C39" s="39">
        <v>2</v>
      </c>
      <c r="D39" s="39"/>
      <c r="E39" s="11">
        <f t="shared" si="5"/>
        <v>0</v>
      </c>
    </row>
    <row r="40" spans="1:5" s="1" customFormat="1" ht="33.950000000000003" customHeight="1" thickBot="1">
      <c r="A40" s="13"/>
      <c r="B40" s="14" t="s">
        <v>2</v>
      </c>
      <c r="C40" s="41"/>
      <c r="D40" s="41"/>
      <c r="E40" s="23">
        <f>SUM(E37:E39)</f>
        <v>0</v>
      </c>
    </row>
    <row r="41" spans="1:5" s="1" customFormat="1" ht="33.950000000000003" customHeight="1" thickBot="1">
      <c r="A41" s="4" t="s">
        <v>60</v>
      </c>
      <c r="B41" s="30"/>
      <c r="C41" s="30"/>
      <c r="D41" s="30"/>
      <c r="E41" s="31"/>
    </row>
    <row r="42" spans="1:5" s="1" customFormat="1" ht="15.75">
      <c r="A42" s="7" t="s">
        <v>0</v>
      </c>
      <c r="B42" s="6" t="s">
        <v>1</v>
      </c>
      <c r="C42" s="38" t="s">
        <v>16</v>
      </c>
      <c r="D42" s="38"/>
      <c r="E42" s="8" t="s">
        <v>18</v>
      </c>
    </row>
    <row r="43" spans="1:5" s="34" customFormat="1" ht="33.950000000000003" customHeight="1">
      <c r="A43" s="9" t="s">
        <v>44</v>
      </c>
      <c r="B43" s="33" t="s">
        <v>50</v>
      </c>
      <c r="C43" s="43">
        <v>3</v>
      </c>
      <c r="D43" s="43"/>
      <c r="E43" s="11">
        <f t="shared" ref="E43:E52" si="6">SUM(D43*C43)</f>
        <v>0</v>
      </c>
    </row>
    <row r="44" spans="1:5" s="34" customFormat="1" ht="127.5" customHeight="1">
      <c r="A44" s="9" t="s">
        <v>56</v>
      </c>
      <c r="B44" s="33" t="s">
        <v>70</v>
      </c>
      <c r="C44" s="43"/>
      <c r="D44" s="43"/>
      <c r="E44" s="11"/>
    </row>
    <row r="45" spans="1:5" s="34" customFormat="1" ht="78" customHeight="1">
      <c r="A45" s="9" t="s">
        <v>57</v>
      </c>
      <c r="B45" s="33" t="s">
        <v>49</v>
      </c>
      <c r="C45" s="43">
        <v>1</v>
      </c>
      <c r="D45" s="43"/>
      <c r="E45" s="11">
        <f t="shared" ref="E45" si="7">SUM(D45*C45)</f>
        <v>0</v>
      </c>
    </row>
    <row r="46" spans="1:5" s="1" customFormat="1" ht="32.25" customHeight="1">
      <c r="A46" s="9" t="s">
        <v>45</v>
      </c>
      <c r="B46" s="33" t="s">
        <v>49</v>
      </c>
      <c r="C46" s="43">
        <v>1</v>
      </c>
      <c r="D46" s="43"/>
      <c r="E46" s="11">
        <f t="shared" ref="E46:E48" si="8">SUM(D46*C46)</f>
        <v>0</v>
      </c>
    </row>
    <row r="47" spans="1:5" s="1" customFormat="1" ht="32.25" customHeight="1">
      <c r="A47" s="55" t="s">
        <v>73</v>
      </c>
      <c r="B47" s="33" t="s">
        <v>49</v>
      </c>
      <c r="C47" s="43">
        <v>1</v>
      </c>
      <c r="D47" s="43"/>
      <c r="E47" s="11">
        <f t="shared" si="8"/>
        <v>0</v>
      </c>
    </row>
    <row r="48" spans="1:5" s="1" customFormat="1" ht="32.25" customHeight="1">
      <c r="A48" s="9" t="s">
        <v>53</v>
      </c>
      <c r="B48" s="33" t="s">
        <v>49</v>
      </c>
      <c r="C48" s="43">
        <v>1</v>
      </c>
      <c r="D48" s="43"/>
      <c r="E48" s="11">
        <f t="shared" si="8"/>
        <v>0</v>
      </c>
    </row>
    <row r="49" spans="1:5" s="1" customFormat="1" ht="32.25" customHeight="1">
      <c r="A49" s="55" t="s">
        <v>52</v>
      </c>
      <c r="B49" s="33" t="s">
        <v>49</v>
      </c>
      <c r="C49" s="43">
        <v>1</v>
      </c>
      <c r="D49" s="43"/>
      <c r="E49" s="11">
        <f t="shared" si="6"/>
        <v>0</v>
      </c>
    </row>
    <row r="50" spans="1:5" s="1" customFormat="1" ht="32.25" customHeight="1">
      <c r="A50" s="55" t="s">
        <v>48</v>
      </c>
      <c r="B50" s="52" t="s">
        <v>49</v>
      </c>
      <c r="C50" s="43">
        <v>1</v>
      </c>
      <c r="D50" s="53"/>
      <c r="E50" s="11">
        <f t="shared" si="6"/>
        <v>0</v>
      </c>
    </row>
    <row r="51" spans="1:5" s="34" customFormat="1" ht="33.950000000000003" customHeight="1">
      <c r="A51" s="60" t="s">
        <v>72</v>
      </c>
      <c r="B51" s="33" t="s">
        <v>49</v>
      </c>
      <c r="C51" s="43">
        <v>1</v>
      </c>
      <c r="D51" s="43"/>
      <c r="E51" s="11">
        <f t="shared" ref="E51" si="9">SUM(C51*D51)</f>
        <v>0</v>
      </c>
    </row>
    <row r="52" spans="1:5" s="1" customFormat="1" ht="49.5" customHeight="1" thickBot="1">
      <c r="A52" s="55" t="s">
        <v>69</v>
      </c>
      <c r="B52" s="52" t="s">
        <v>49</v>
      </c>
      <c r="C52" s="43">
        <v>1</v>
      </c>
      <c r="D52" s="53"/>
      <c r="E52" s="54">
        <f t="shared" si="6"/>
        <v>0</v>
      </c>
    </row>
    <row r="53" spans="1:5" s="1" customFormat="1" ht="33.950000000000003" customHeight="1" thickBot="1">
      <c r="A53" s="13"/>
      <c r="B53" s="28" t="s">
        <v>2</v>
      </c>
      <c r="C53" s="42"/>
      <c r="D53" s="42"/>
      <c r="E53" s="29">
        <f>SUM(E43:E52)</f>
        <v>0</v>
      </c>
    </row>
  </sheetData>
  <mergeCells count="1">
    <mergeCell ref="A2:D2"/>
  </mergeCells>
  <pageMargins left="0.7" right="0.7" top="0.78740157499999996" bottom="0.78740157499999996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 </vt:lpstr>
      <vt:lpstr>Táborská - veřejnost</vt:lpstr>
      <vt:lpstr>Táborská - rezidenti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Prajer</dc:creator>
  <cp:lastModifiedBy>Pavlína Tůmová</cp:lastModifiedBy>
  <cp:lastPrinted>2024-09-10T11:10:41Z</cp:lastPrinted>
  <dcterms:created xsi:type="dcterms:W3CDTF">2024-04-22T16:41:42Z</dcterms:created>
  <dcterms:modified xsi:type="dcterms:W3CDTF">2024-09-25T11:45:54Z</dcterms:modified>
</cp:coreProperties>
</file>